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30" activeTab="0"/>
  </bookViews>
  <sheets>
    <sheet name="Příloha č. 2" sheetId="1" r:id="rId1"/>
  </sheets>
  <definedNames/>
  <calcPr fullCalcOnLoad="1"/>
</workbook>
</file>

<file path=xl/sharedStrings.xml><?xml version="1.0" encoding="utf-8"?>
<sst xmlns="http://schemas.openxmlformats.org/spreadsheetml/2006/main" count="149" uniqueCount="110">
  <si>
    <t>Jednotka</t>
  </si>
  <si>
    <t>Počet jednotek</t>
  </si>
  <si>
    <t>Cena bez DPH</t>
  </si>
  <si>
    <t xml:space="preserve"> DPH</t>
  </si>
  <si>
    <t>Cena vč. DPH</t>
  </si>
  <si>
    <t>(bez DPH)</t>
  </si>
  <si>
    <t>za 1 prům. měsíc</t>
  </si>
  <si>
    <t>(v %)</t>
  </si>
  <si>
    <t>1 SIM</t>
  </si>
  <si>
    <t>1 minuta</t>
  </si>
  <si>
    <t>1 SMS</t>
  </si>
  <si>
    <t xml:space="preserve">Druh požadovaných služeb </t>
  </si>
  <si>
    <t>Datové tarify:</t>
  </si>
  <si>
    <t>Cena Kč / jednotka</t>
  </si>
  <si>
    <t>Hlasový tarif A) bez volných jednotek</t>
  </si>
  <si>
    <t>1.</t>
  </si>
  <si>
    <t>2.</t>
  </si>
  <si>
    <t>vnitrostátní odchozí hovory</t>
  </si>
  <si>
    <t>služby SMS, MMS</t>
  </si>
  <si>
    <t>1 MMS</t>
  </si>
  <si>
    <t>3.</t>
  </si>
  <si>
    <t>4.</t>
  </si>
  <si>
    <t>5.</t>
  </si>
  <si>
    <t>8.</t>
  </si>
  <si>
    <t>10.</t>
  </si>
  <si>
    <t>- odchozí SMS</t>
  </si>
  <si>
    <t>- odchozí MMS</t>
  </si>
  <si>
    <t>NABÍDKOVÁ CENA ZA JEDEN MĚSÍC SLUŽEB</t>
  </si>
  <si>
    <t>11.</t>
  </si>
  <si>
    <t>Hlasový tarif B) s neomezeným provozem v ČR</t>
  </si>
  <si>
    <t>NABÍDKOVÁ CENA ZA DOBU PLNĚNÍ 36 měsíců</t>
  </si>
  <si>
    <t>- ČR vlastní a ostatní sítě</t>
  </si>
  <si>
    <t>Mobilní služby</t>
  </si>
  <si>
    <t>Hlasové služby pro IP PBX</t>
  </si>
  <si>
    <t xml:space="preserve"> - Místní hovory (špička)</t>
  </si>
  <si>
    <t xml:space="preserve"> - Místní hovory (mimo špičku)</t>
  </si>
  <si>
    <t xml:space="preserve"> - Meziměstské hovory (mimo špičku)</t>
  </si>
  <si>
    <t xml:space="preserve"> - Meziměstské hovory (špička)</t>
  </si>
  <si>
    <t>12.</t>
  </si>
  <si>
    <t>13.</t>
  </si>
  <si>
    <t>14.</t>
  </si>
  <si>
    <t>15.</t>
  </si>
  <si>
    <t xml:space="preserve"> - Mobilní v ČR (špička)</t>
  </si>
  <si>
    <t xml:space="preserve"> - Mobilní v ČR (mimo špičku)</t>
  </si>
  <si>
    <t>16.</t>
  </si>
  <si>
    <t>17.</t>
  </si>
  <si>
    <t xml:space="preserve"> - Neveřejné sítě (špička)</t>
  </si>
  <si>
    <t xml:space="preserve"> - Neveřejné sítě (mimo špičku)</t>
  </si>
  <si>
    <t>18.</t>
  </si>
  <si>
    <t>19.</t>
  </si>
  <si>
    <t>20.</t>
  </si>
  <si>
    <t>21.</t>
  </si>
  <si>
    <t xml:space="preserve"> - Volání v podnikové síti - pevná (špička)</t>
  </si>
  <si>
    <t xml:space="preserve"> - Volání v podnikové síti - mobil (špička)</t>
  </si>
  <si>
    <t xml:space="preserve"> - Volání v podnikové síti - pevná (mimo špičku)</t>
  </si>
  <si>
    <t>22.</t>
  </si>
  <si>
    <t xml:space="preserve"> - Mezinárodní - zóna 0 (špička)</t>
  </si>
  <si>
    <t xml:space="preserve"> - Mezinárodní - zóna 0 (mimo špičku)</t>
  </si>
  <si>
    <t xml:space="preserve"> - Mezinárodní - zóna 1 (špička)</t>
  </si>
  <si>
    <t xml:space="preserve"> - Mezinárodní - zóna 1 (mimo špičku)</t>
  </si>
  <si>
    <t xml:space="preserve"> - Mezinárodní - zóna 2 (špička)</t>
  </si>
  <si>
    <t xml:space="preserve"> - Mezinárodní - zóna 2 (mimo špičku)</t>
  </si>
  <si>
    <t xml:space="preserve"> - Mezinárodní - zóna 3 (špička)</t>
  </si>
  <si>
    <t xml:space="preserve"> - Mezinárodní - zóna 3 (mimo špičku)</t>
  </si>
  <si>
    <t xml:space="preserve"> - Mezinárodní - zóna 4 (špička)</t>
  </si>
  <si>
    <t xml:space="preserve"> - Mezinárodní - zóna 4 (mimo špičku)</t>
  </si>
  <si>
    <t xml:space="preserve"> - Mezinárodní - zóna 5 (špička)</t>
  </si>
  <si>
    <t xml:space="preserve"> - Mezinárodní - zóna 6 (mimo špičku)</t>
  </si>
  <si>
    <t xml:space="preserve"> - Mezinárodní - zóna 5 (mimo špičku)</t>
  </si>
  <si>
    <t xml:space="preserve"> - Mezinárodní - zóna 6 (špička)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</si>
  <si>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</si>
  <si>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</si>
  <si>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</si>
  <si>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</si>
  <si>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</si>
  <si>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</si>
  <si>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</si>
  <si>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</si>
  <si>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</si>
  <si>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</si>
  <si>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</si>
  <si>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</si>
  <si>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</si>
  <si>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</si>
  <si>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Fixní služby</t>
  </si>
  <si>
    <t>- měsíční paušál</t>
  </si>
  <si>
    <t>37.</t>
  </si>
  <si>
    <t>1 měsíc</t>
  </si>
  <si>
    <t>Internetová linka</t>
  </si>
  <si>
    <t xml:space="preserve"> - Volání v podnikové síti - mobil (mimo špičku)</t>
  </si>
  <si>
    <t>38.</t>
  </si>
  <si>
    <t>39.</t>
  </si>
  <si>
    <t>40.</t>
  </si>
  <si>
    <t>41.</t>
  </si>
  <si>
    <t>42.</t>
  </si>
  <si>
    <t>T1- měsíční tarif s minutovou sazbou bez volných minut a SMS</t>
  </si>
  <si>
    <t>T9 - měsíční tarif s neomezenými voláním, SMS a s neomezeným objemem dat s minimální přenosovou rychlostí 10 Mb/s</t>
  </si>
  <si>
    <t>T10 - měsíční datový tarif s 3GB bez hlasového tarifu pro mobilní kamery, fotopasti, tablety</t>
  </si>
  <si>
    <t>T11 - měsíční datový tarif s 6GB bez hlasového tarifu pro mobilní kamery, fotopasti, tablety</t>
  </si>
  <si>
    <t>T12 - měsíční datový tarif s 15GB bez hlasového tarifu pro mobilní kamery, fotopasti, tablety</t>
  </si>
  <si>
    <t>T13 - měsíční datový tarif s neomezeným objeme dat s minimální přenosovou rychlostí 10 Mb/s pro mobilní kamery, fotopasti, tablety</t>
  </si>
  <si>
    <t>T2 - měsíční tarif s minutovou sazbou a s 3GB dat bez volných minut a SMS</t>
  </si>
  <si>
    <t>T3 - měsíční tarif s minutovou sazbou a s 6GB dat bez volných minut a SMS</t>
  </si>
  <si>
    <t>T4 - měsíční tarif s minutovou sazbou a s 15GB dat bez volných minut a SMS</t>
  </si>
  <si>
    <t>T6 - měsiční tarif s neomezenými voláním, SMS a s 3GB dat</t>
  </si>
  <si>
    <t>T7 - měsiční tarif s neomezenými voláním, SMS a s 6GB dat</t>
  </si>
  <si>
    <t>T8 - měsiční tarif s neomezenými voláním, SMS a s 15GB dat</t>
  </si>
  <si>
    <t>6.</t>
  </si>
  <si>
    <t>7.</t>
  </si>
  <si>
    <t>9.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</si>
</sst>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Kč&quot;"/>
    <numFmt numFmtId="175" formatCode="#,##0.0000\ &quot;Kč&quot;"/>
    <numFmt numFmtId="176" formatCode="#,##0.0000000000\ &quot;Kč&quot;"/>
    <numFmt numFmtId="177" formatCode="#,##0.000\ &quot;K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\ &quot;Kč&quot;;[Red]\-#,##0.000\ &quot;Kč&quot;"/>
    <numFmt numFmtId="182" formatCode="#,##0_ ;\-#,##0\ "/>
    <numFmt numFmtId="183" formatCode="0.0%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.5"/>
      <color indexed="8"/>
      <name val="Tahoma"/>
      <family val="2"/>
    </font>
    <font>
      <b/>
      <sz val="10.5"/>
      <name val="Tahoma"/>
      <family val="2"/>
    </font>
    <font>
      <sz val="10.5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3" fillId="4" borderId="0" applyNumberFormat="0" applyBorder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/>
      <protection hidden="1"/>
    </xf>
    <xf numFmtId="174" fontId="22" fillId="0" borderId="0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8" fontId="20" fillId="0" borderId="0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 horizontal="center"/>
      <protection hidden="1"/>
    </xf>
    <xf numFmtId="174" fontId="21" fillId="0" borderId="0" xfId="0" applyNumberFormat="1" applyFont="1" applyFill="1" applyAlignment="1" applyProtection="1">
      <alignment/>
      <protection hidden="1"/>
    </xf>
    <xf numFmtId="174" fontId="23" fillId="0" borderId="0" xfId="0" applyNumberFormat="1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/>
      <protection hidden="1"/>
    </xf>
    <xf numFmtId="49" fontId="21" fillId="0" borderId="0" xfId="0" applyNumberFormat="1" applyFont="1" applyFill="1" applyAlignment="1" applyProtection="1">
      <alignment horizontal="right"/>
      <protection hidden="1"/>
    </xf>
    <xf numFmtId="49" fontId="21" fillId="0" borderId="0" xfId="0" applyNumberFormat="1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/>
      <protection locked="0"/>
    </xf>
    <xf numFmtId="0" fontId="25" fillId="0" borderId="13" xfId="0" applyFont="1" applyFill="1" applyBorder="1" applyAlignment="1" applyProtection="1">
      <alignment horizontal="center"/>
      <protection hidden="1"/>
    </xf>
    <xf numFmtId="49" fontId="25" fillId="0" borderId="13" xfId="0" applyNumberFormat="1" applyFont="1" applyFill="1" applyBorder="1" applyAlignment="1" applyProtection="1">
      <alignment horizontal="center"/>
      <protection locked="0"/>
    </xf>
    <xf numFmtId="0" fontId="25" fillId="0" borderId="13" xfId="0" applyFont="1" applyFill="1" applyBorder="1" applyAlignment="1" applyProtection="1">
      <alignment horizontal="center"/>
      <protection locked="0"/>
    </xf>
    <xf numFmtId="0" fontId="25" fillId="0" borderId="14" xfId="0" applyFont="1" applyFill="1" applyBorder="1" applyAlignment="1" applyProtection="1">
      <alignment horizontal="center"/>
      <protection hidden="1"/>
    </xf>
    <xf numFmtId="0" fontId="24" fillId="24" borderId="15" xfId="0" applyFont="1" applyFill="1" applyBorder="1" applyAlignment="1" applyProtection="1">
      <alignment/>
      <protection locked="0"/>
    </xf>
    <xf numFmtId="0" fontId="25" fillId="24" borderId="10" xfId="0" applyFont="1" applyFill="1" applyBorder="1" applyAlignment="1" applyProtection="1">
      <alignment/>
      <protection hidden="1"/>
    </xf>
    <xf numFmtId="0" fontId="26" fillId="24" borderId="10" xfId="0" applyFont="1" applyFill="1" applyBorder="1" applyAlignment="1" applyProtection="1">
      <alignment horizontal="center"/>
      <protection hidden="1"/>
    </xf>
    <xf numFmtId="0" fontId="24" fillId="24" borderId="10" xfId="0" applyFont="1" applyFill="1" applyBorder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hidden="1"/>
    </xf>
    <xf numFmtId="0" fontId="24" fillId="24" borderId="11" xfId="0" applyFont="1" applyFill="1" applyBorder="1" applyAlignment="1" applyProtection="1">
      <alignment/>
      <protection hidden="1"/>
    </xf>
    <xf numFmtId="0" fontId="24" fillId="0" borderId="16" xfId="0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Border="1" applyAlignment="1" applyProtection="1">
      <alignment horizontal="left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43" fontId="26" fillId="10" borderId="0" xfId="34" applyFont="1" applyFill="1" applyBorder="1" applyAlignment="1" applyProtection="1">
      <alignment horizontal="center" vertical="center"/>
      <protection locked="0"/>
    </xf>
    <xf numFmtId="174" fontId="26" fillId="0" borderId="0" xfId="0" applyNumberFormat="1" applyFont="1" applyFill="1" applyBorder="1" applyAlignment="1" applyProtection="1">
      <alignment horizontal="right"/>
      <protection hidden="1"/>
    </xf>
    <xf numFmtId="0" fontId="26" fillId="0" borderId="0" xfId="0" applyFont="1" applyFill="1" applyBorder="1" applyAlignment="1" applyProtection="1">
      <alignment horizontal="center"/>
      <protection locked="0"/>
    </xf>
    <xf numFmtId="174" fontId="26" fillId="0" borderId="17" xfId="0" applyNumberFormat="1" applyFont="1" applyFill="1" applyBorder="1" applyAlignment="1" applyProtection="1">
      <alignment horizontal="right"/>
      <protection hidden="1"/>
    </xf>
    <xf numFmtId="49" fontId="25" fillId="24" borderId="0" xfId="0" applyNumberFormat="1" applyFont="1" applyFill="1" applyBorder="1" applyAlignment="1" applyProtection="1">
      <alignment horizontal="left"/>
      <protection hidden="1"/>
    </xf>
    <xf numFmtId="0" fontId="26" fillId="24" borderId="0" xfId="0" applyFont="1" applyFill="1" applyBorder="1" applyAlignment="1" applyProtection="1">
      <alignment horizontal="center"/>
      <protection hidden="1"/>
    </xf>
    <xf numFmtId="43" fontId="26" fillId="24" borderId="0" xfId="34" applyFont="1" applyFill="1" applyBorder="1" applyAlignment="1" applyProtection="1">
      <alignment horizontal="center" vertical="center"/>
      <protection locked="0"/>
    </xf>
    <xf numFmtId="174" fontId="26" fillId="24" borderId="0" xfId="0" applyNumberFormat="1" applyFont="1" applyFill="1" applyBorder="1" applyAlignment="1" applyProtection="1">
      <alignment horizontal="right"/>
      <protection hidden="1"/>
    </xf>
    <xf numFmtId="0" fontId="26" fillId="24" borderId="0" xfId="0" applyFont="1" applyFill="1" applyBorder="1" applyAlignment="1" applyProtection="1">
      <alignment horizontal="center"/>
      <protection locked="0"/>
    </xf>
    <xf numFmtId="174" fontId="26" fillId="24" borderId="17" xfId="0" applyNumberFormat="1" applyFont="1" applyFill="1" applyBorder="1" applyAlignment="1" applyProtection="1">
      <alignment horizontal="right"/>
      <protection hidden="1"/>
    </xf>
    <xf numFmtId="49" fontId="26" fillId="0" borderId="0" xfId="0" applyNumberFormat="1" applyFont="1" applyFill="1" applyBorder="1" applyAlignment="1" applyProtection="1">
      <alignment/>
      <protection hidden="1"/>
    </xf>
    <xf numFmtId="49" fontId="26" fillId="0" borderId="13" xfId="0" applyNumberFormat="1" applyFont="1" applyFill="1" applyBorder="1" applyAlignment="1" applyProtection="1">
      <alignment/>
      <protection hidden="1"/>
    </xf>
    <xf numFmtId="0" fontId="26" fillId="0" borderId="13" xfId="0" applyFont="1" applyFill="1" applyBorder="1" applyAlignment="1" applyProtection="1">
      <alignment horizontal="center"/>
      <protection hidden="1"/>
    </xf>
    <xf numFmtId="43" fontId="26" fillId="10" borderId="13" xfId="34" applyFont="1" applyFill="1" applyBorder="1" applyAlignment="1" applyProtection="1">
      <alignment horizontal="center" vertical="center"/>
      <protection locked="0"/>
    </xf>
    <xf numFmtId="174" fontId="26" fillId="0" borderId="13" xfId="0" applyNumberFormat="1" applyFont="1" applyFill="1" applyBorder="1" applyAlignment="1" applyProtection="1">
      <alignment horizontal="right"/>
      <protection hidden="1"/>
    </xf>
    <xf numFmtId="0" fontId="26" fillId="0" borderId="13" xfId="0" applyFont="1" applyFill="1" applyBorder="1" applyAlignment="1" applyProtection="1">
      <alignment horizontal="center"/>
      <protection locked="0"/>
    </xf>
    <xf numFmtId="174" fontId="26" fillId="0" borderId="14" xfId="0" applyNumberFormat="1" applyFont="1" applyFill="1" applyBorder="1" applyAlignment="1" applyProtection="1">
      <alignment horizontal="right"/>
      <protection hidden="1"/>
    </xf>
    <xf numFmtId="0" fontId="24" fillId="24" borderId="16" xfId="0" applyFont="1" applyFill="1" applyBorder="1" applyAlignment="1" applyProtection="1">
      <alignment horizontal="center"/>
      <protection locked="0"/>
    </xf>
    <xf numFmtId="49" fontId="25" fillId="24" borderId="0" xfId="0" applyNumberFormat="1" applyFont="1" applyFill="1" applyBorder="1" applyAlignment="1" applyProtection="1">
      <alignment/>
      <protection hidden="1"/>
    </xf>
    <xf numFmtId="43" fontId="26" fillId="24" borderId="10" xfId="34" applyFont="1" applyFill="1" applyBorder="1" applyAlignment="1" applyProtection="1">
      <alignment/>
      <protection locked="0"/>
    </xf>
    <xf numFmtId="3" fontId="26" fillId="24" borderId="0" xfId="0" applyNumberFormat="1" applyFont="1" applyFill="1" applyBorder="1" applyAlignment="1" applyProtection="1">
      <alignment horizontal="center"/>
      <protection hidden="1"/>
    </xf>
    <xf numFmtId="43" fontId="26" fillId="10" borderId="13" xfId="34" applyFont="1" applyFill="1" applyBorder="1" applyAlignment="1" applyProtection="1">
      <alignment/>
      <protection locked="0"/>
    </xf>
    <xf numFmtId="3" fontId="26" fillId="0" borderId="13" xfId="0" applyNumberFormat="1" applyFont="1" applyFill="1" applyBorder="1" applyAlignment="1" applyProtection="1">
      <alignment horizontal="center"/>
      <protection hidden="1"/>
    </xf>
    <xf numFmtId="0" fontId="24" fillId="24" borderId="18" xfId="0" applyFont="1" applyFill="1" applyBorder="1" applyAlignment="1" applyProtection="1">
      <alignment horizontal="center"/>
      <protection locked="0"/>
    </xf>
    <xf numFmtId="49" fontId="25" fillId="24" borderId="19" xfId="0" applyNumberFormat="1" applyFont="1" applyFill="1" applyBorder="1" applyAlignment="1" applyProtection="1">
      <alignment/>
      <protection hidden="1"/>
    </xf>
    <xf numFmtId="0" fontId="26" fillId="24" borderId="19" xfId="0" applyFont="1" applyFill="1" applyBorder="1" applyAlignment="1" applyProtection="1">
      <alignment horizontal="center"/>
      <protection hidden="1"/>
    </xf>
    <xf numFmtId="49" fontId="26" fillId="24" borderId="19" xfId="0" applyNumberFormat="1" applyFont="1" applyFill="1" applyBorder="1" applyAlignment="1" applyProtection="1">
      <alignment horizontal="center"/>
      <protection locked="0"/>
    </xf>
    <xf numFmtId="174" fontId="25" fillId="24" borderId="19" xfId="0" applyNumberFormat="1" applyFont="1" applyFill="1" applyBorder="1" applyAlignment="1" applyProtection="1">
      <alignment horizontal="right"/>
      <protection hidden="1"/>
    </xf>
    <xf numFmtId="0" fontId="25" fillId="24" borderId="19" xfId="0" applyFont="1" applyFill="1" applyBorder="1" applyAlignment="1" applyProtection="1">
      <alignment horizontal="right"/>
      <protection locked="0"/>
    </xf>
    <xf numFmtId="174" fontId="25" fillId="24" borderId="20" xfId="0" applyNumberFormat="1" applyFont="1" applyFill="1" applyBorder="1" applyAlignment="1" applyProtection="1">
      <alignment horizontal="right"/>
      <protection hidden="1"/>
    </xf>
    <xf numFmtId="49" fontId="26" fillId="24" borderId="0" xfId="0" applyNumberFormat="1" applyFont="1" applyFill="1" applyBorder="1" applyAlignment="1" applyProtection="1">
      <alignment horizontal="center"/>
      <protection locked="0"/>
    </xf>
    <xf numFmtId="174" fontId="25" fillId="24" borderId="0" xfId="0" applyNumberFormat="1" applyFont="1" applyFill="1" applyBorder="1" applyAlignment="1" applyProtection="1">
      <alignment horizontal="right"/>
      <protection hidden="1"/>
    </xf>
    <xf numFmtId="0" fontId="25" fillId="24" borderId="0" xfId="0" applyFont="1" applyFill="1" applyBorder="1" applyAlignment="1" applyProtection="1">
      <alignment horizontal="right"/>
      <protection locked="0"/>
    </xf>
    <xf numFmtId="174" fontId="25" fillId="24" borderId="17" xfId="0" applyNumberFormat="1" applyFont="1" applyFill="1" applyBorder="1" applyAlignment="1" applyProtection="1">
      <alignment horizontal="right"/>
      <protection hidden="1"/>
    </xf>
    <xf numFmtId="0" fontId="24" fillId="24" borderId="12" xfId="0" applyFont="1" applyFill="1" applyBorder="1" applyAlignment="1" applyProtection="1">
      <alignment horizontal="center"/>
      <protection locked="0"/>
    </xf>
    <xf numFmtId="49" fontId="25" fillId="24" borderId="13" xfId="0" applyNumberFormat="1" applyFont="1" applyFill="1" applyBorder="1" applyAlignment="1" applyProtection="1">
      <alignment/>
      <protection hidden="1"/>
    </xf>
    <xf numFmtId="0" fontId="26" fillId="24" borderId="13" xfId="0" applyFont="1" applyFill="1" applyBorder="1" applyAlignment="1" applyProtection="1">
      <alignment horizontal="center"/>
      <protection hidden="1"/>
    </xf>
    <xf numFmtId="49" fontId="26" fillId="24" borderId="13" xfId="0" applyNumberFormat="1" applyFont="1" applyFill="1" applyBorder="1" applyAlignment="1" applyProtection="1">
      <alignment horizontal="center"/>
      <protection locked="0"/>
    </xf>
    <xf numFmtId="174" fontId="25" fillId="24" borderId="13" xfId="0" applyNumberFormat="1" applyFont="1" applyFill="1" applyBorder="1" applyAlignment="1" applyProtection="1">
      <alignment horizontal="right"/>
      <protection hidden="1"/>
    </xf>
    <xf numFmtId="0" fontId="25" fillId="24" borderId="13" xfId="0" applyFont="1" applyFill="1" applyBorder="1" applyAlignment="1" applyProtection="1">
      <alignment horizontal="right"/>
      <protection locked="0"/>
    </xf>
    <xf numFmtId="174" fontId="25" fillId="24" borderId="14" xfId="0" applyNumberFormat="1" applyFont="1" applyFill="1" applyBorder="1" applyAlignment="1" applyProtection="1">
      <alignment horizontal="right"/>
      <protection hidden="1"/>
    </xf>
    <xf numFmtId="43" fontId="26" fillId="10" borderId="0" xfId="34" applyFont="1" applyFill="1" applyBorder="1" applyAlignment="1" applyProtection="1">
      <alignment/>
      <protection locked="0"/>
    </xf>
    <xf numFmtId="0" fontId="24" fillId="24" borderId="15" xfId="0" applyFont="1" applyFill="1" applyBorder="1" applyAlignment="1" applyProtection="1">
      <alignment horizontal="center"/>
      <protection locked="0"/>
    </xf>
    <xf numFmtId="174" fontId="26" fillId="24" borderId="10" xfId="0" applyNumberFormat="1" applyFont="1" applyFill="1" applyBorder="1" applyAlignment="1" applyProtection="1">
      <alignment horizontal="right"/>
      <protection hidden="1"/>
    </xf>
    <xf numFmtId="0" fontId="26" fillId="24" borderId="10" xfId="0" applyFont="1" applyFill="1" applyBorder="1" applyAlignment="1" applyProtection="1">
      <alignment horizontal="center"/>
      <protection locked="0"/>
    </xf>
    <xf numFmtId="174" fontId="26" fillId="24" borderId="11" xfId="0" applyNumberFormat="1" applyFont="1" applyFill="1" applyBorder="1" applyAlignment="1" applyProtection="1">
      <alignment horizontal="right"/>
      <protection hidden="1"/>
    </xf>
    <xf numFmtId="0" fontId="21" fillId="0" borderId="21" xfId="0" applyFont="1" applyFill="1" applyBorder="1" applyAlignment="1" applyProtection="1">
      <alignment/>
      <protection locked="0"/>
    </xf>
    <xf numFmtId="0" fontId="21" fillId="0" borderId="22" xfId="0" applyFont="1" applyFill="1" applyBorder="1" applyAlignment="1" applyProtection="1">
      <alignment/>
      <protection locked="0"/>
    </xf>
    <xf numFmtId="0" fontId="21" fillId="0" borderId="23" xfId="0" applyFont="1" applyFill="1" applyBorder="1" applyAlignment="1" applyProtection="1">
      <alignment/>
      <protection locked="0"/>
    </xf>
    <xf numFmtId="49" fontId="25" fillId="24" borderId="10" xfId="0" applyNumberFormat="1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 horizontal="center"/>
      <protection hidden="1"/>
    </xf>
    <xf numFmtId="0" fontId="24" fillId="25" borderId="16" xfId="0" applyFont="1" applyFill="1" applyBorder="1" applyAlignment="1" applyProtection="1">
      <alignment horizontal="center"/>
      <protection locked="0"/>
    </xf>
    <xf numFmtId="0" fontId="26" fillId="25" borderId="0" xfId="0" applyFont="1" applyFill="1" applyBorder="1" applyAlignment="1" applyProtection="1">
      <alignment horizontal="center"/>
      <protection hidden="1"/>
    </xf>
    <xf numFmtId="3" fontId="26" fillId="25" borderId="0" xfId="0" applyNumberFormat="1" applyFont="1" applyFill="1" applyBorder="1" applyAlignment="1" applyProtection="1">
      <alignment horizontal="center"/>
      <protection hidden="1"/>
    </xf>
    <xf numFmtId="174" fontId="26" fillId="25" borderId="0" xfId="0" applyNumberFormat="1" applyFont="1" applyFill="1" applyBorder="1" applyAlignment="1" applyProtection="1">
      <alignment horizontal="right"/>
      <protection hidden="1"/>
    </xf>
    <xf numFmtId="0" fontId="26" fillId="25" borderId="0" xfId="0" applyFont="1" applyFill="1" applyBorder="1" applyAlignment="1" applyProtection="1">
      <alignment horizontal="center"/>
      <protection locked="0"/>
    </xf>
    <xf numFmtId="174" fontId="26" fillId="25" borderId="17" xfId="0" applyNumberFormat="1" applyFont="1" applyFill="1" applyBorder="1" applyAlignment="1" applyProtection="1">
      <alignment horizontal="right"/>
      <protection hidden="1"/>
    </xf>
    <xf numFmtId="49" fontId="26" fillId="25" borderId="0" xfId="0" applyNumberFormat="1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4" fillId="0" borderId="21" xfId="0" applyFont="1" applyFill="1" applyBorder="1" applyAlignment="1" applyProtection="1">
      <alignment horizontal="center" vertical="center" textRotation="90"/>
      <protection locked="0"/>
    </xf>
    <xf numFmtId="0" fontId="24" fillId="0" borderId="23" xfId="0" applyFont="1" applyBorder="1" applyAlignment="1">
      <alignment horizontal="center" vertical="center" textRotation="90"/>
    </xf>
    <xf numFmtId="0" fontId="24" fillId="0" borderId="16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workbookViewId="0" topLeftCell="A1">
      <selection activeCell="C32" sqref="C32"/>
    </sheetView>
  </sheetViews>
  <sheetFormatPr defaultColWidth="9.140625" defaultRowHeight="15"/>
  <cols>
    <col min="1" max="1" width="9.140625" style="1" customWidth="1"/>
    <col min="2" max="2" width="6.57421875" style="1" customWidth="1"/>
    <col min="3" max="3" width="144.57421875" style="7" customWidth="1"/>
    <col min="4" max="4" width="15.57421875" style="7" customWidth="1"/>
    <col min="5" max="5" width="20.28125" style="1" customWidth="1"/>
    <col min="6" max="6" width="16.7109375" style="7" bestFit="1" customWidth="1"/>
    <col min="7" max="7" width="18.140625" style="7" bestFit="1" customWidth="1"/>
    <col min="8" max="8" width="6.140625" style="1" bestFit="1" customWidth="1"/>
    <col min="9" max="9" width="18.140625" style="7" bestFit="1" customWidth="1"/>
    <col min="10" max="10" width="6.28125" style="1" customWidth="1"/>
    <col min="11" max="16384" width="9.140625" style="1" customWidth="1"/>
  </cols>
  <sheetData>
    <row r="1" spans="2:9" ht="30" customHeight="1">
      <c r="B1" s="94"/>
      <c r="C1" s="92" t="s">
        <v>11</v>
      </c>
      <c r="D1" s="16" t="s">
        <v>0</v>
      </c>
      <c r="E1" s="17" t="s">
        <v>13</v>
      </c>
      <c r="F1" s="16" t="s">
        <v>1</v>
      </c>
      <c r="G1" s="16" t="s">
        <v>2</v>
      </c>
      <c r="H1" s="18" t="s">
        <v>3</v>
      </c>
      <c r="I1" s="19" t="s">
        <v>4</v>
      </c>
    </row>
    <row r="2" spans="2:9" ht="16.5" thickBot="1">
      <c r="B2" s="95"/>
      <c r="C2" s="93"/>
      <c r="D2" s="21"/>
      <c r="E2" s="22" t="s">
        <v>5</v>
      </c>
      <c r="F2" s="21" t="s">
        <v>6</v>
      </c>
      <c r="G2" s="21" t="s">
        <v>6</v>
      </c>
      <c r="H2" s="23" t="s">
        <v>7</v>
      </c>
      <c r="I2" s="24" t="s">
        <v>6</v>
      </c>
    </row>
    <row r="3" spans="1:9" ht="15.75">
      <c r="A3" s="96" t="s">
        <v>32</v>
      </c>
      <c r="B3" s="25"/>
      <c r="C3" s="26" t="s">
        <v>14</v>
      </c>
      <c r="D3" s="27"/>
      <c r="E3" s="28"/>
      <c r="F3" s="29"/>
      <c r="G3" s="29"/>
      <c r="H3" s="28"/>
      <c r="I3" s="30"/>
    </row>
    <row r="4" spans="1:9" ht="15.75">
      <c r="A4" s="97"/>
      <c r="B4" s="31" t="s">
        <v>15</v>
      </c>
      <c r="C4" s="32" t="s">
        <v>95</v>
      </c>
      <c r="D4" s="33" t="s">
        <v>8</v>
      </c>
      <c r="E4" s="34">
        <v>0</v>
      </c>
      <c r="F4" s="33">
        <v>202</v>
      </c>
      <c r="G4" s="35">
        <f>E4*F4</f>
        <v>0</v>
      </c>
      <c r="H4" s="36">
        <v>21</v>
      </c>
      <c r="I4" s="37">
        <f>G4*(1+H4/100)</f>
        <v>0</v>
      </c>
    </row>
    <row r="5" spans="1:9" ht="15.75">
      <c r="A5" s="97"/>
      <c r="B5" s="31" t="s">
        <v>16</v>
      </c>
      <c r="C5" s="32" t="s">
        <v>101</v>
      </c>
      <c r="D5" s="33" t="s">
        <v>8</v>
      </c>
      <c r="E5" s="34">
        <v>0</v>
      </c>
      <c r="F5" s="33">
        <v>92</v>
      </c>
      <c r="G5" s="35">
        <f>E5*F5</f>
        <v>0</v>
      </c>
      <c r="H5" s="36">
        <v>21</v>
      </c>
      <c r="I5" s="37">
        <f>G5*(1+H5/100)</f>
        <v>0</v>
      </c>
    </row>
    <row r="6" spans="1:9" ht="15.75">
      <c r="A6" s="97"/>
      <c r="B6" s="31" t="s">
        <v>20</v>
      </c>
      <c r="C6" s="32" t="s">
        <v>102</v>
      </c>
      <c r="D6" s="33" t="s">
        <v>8</v>
      </c>
      <c r="E6" s="34">
        <v>0</v>
      </c>
      <c r="F6" s="33">
        <v>58</v>
      </c>
      <c r="G6" s="35">
        <f>E6*F6</f>
        <v>0</v>
      </c>
      <c r="H6" s="36">
        <v>21</v>
      </c>
      <c r="I6" s="37">
        <f>G6*(1+H6/100)</f>
        <v>0</v>
      </c>
    </row>
    <row r="7" spans="1:9" ht="15.75">
      <c r="A7" s="97"/>
      <c r="B7" s="31" t="s">
        <v>21</v>
      </c>
      <c r="C7" s="32" t="s">
        <v>103</v>
      </c>
      <c r="D7" s="33" t="s">
        <v>8</v>
      </c>
      <c r="E7" s="34">
        <v>0</v>
      </c>
      <c r="F7" s="33">
        <v>26</v>
      </c>
      <c r="G7" s="35">
        <f>E7*F7</f>
        <v>0</v>
      </c>
      <c r="H7" s="36">
        <v>21</v>
      </c>
      <c r="I7" s="37">
        <f>G7*(1+H7/100)</f>
        <v>0</v>
      </c>
    </row>
    <row r="8" spans="1:9" ht="15.75">
      <c r="A8" s="97"/>
      <c r="B8" s="31"/>
      <c r="C8" s="38" t="s">
        <v>17</v>
      </c>
      <c r="D8" s="39"/>
      <c r="E8" s="40"/>
      <c r="F8" s="39"/>
      <c r="G8" s="41"/>
      <c r="H8" s="42"/>
      <c r="I8" s="43"/>
    </row>
    <row r="9" spans="1:9" ht="15.75">
      <c r="A9" s="97"/>
      <c r="B9" s="31" t="s">
        <v>22</v>
      </c>
      <c r="C9" s="44" t="s">
        <v>31</v>
      </c>
      <c r="D9" s="33" t="s">
        <v>9</v>
      </c>
      <c r="E9" s="34">
        <v>0</v>
      </c>
      <c r="F9" s="84">
        <v>84070</v>
      </c>
      <c r="G9" s="35">
        <f>E9*F9</f>
        <v>0</v>
      </c>
      <c r="H9" s="36">
        <v>21</v>
      </c>
      <c r="I9" s="37">
        <f>G9*(1+H9/100)</f>
        <v>0</v>
      </c>
    </row>
    <row r="10" spans="1:9" ht="15.75">
      <c r="A10" s="97"/>
      <c r="B10" s="31"/>
      <c r="C10" s="38" t="s">
        <v>18</v>
      </c>
      <c r="D10" s="39"/>
      <c r="E10" s="40"/>
      <c r="F10" s="39"/>
      <c r="G10" s="41"/>
      <c r="H10" s="42"/>
      <c r="I10" s="43"/>
    </row>
    <row r="11" spans="1:9" ht="15.75">
      <c r="A11" s="98"/>
      <c r="B11" s="31" t="s">
        <v>107</v>
      </c>
      <c r="C11" s="44" t="s">
        <v>25</v>
      </c>
      <c r="D11" s="33" t="s">
        <v>10</v>
      </c>
      <c r="E11" s="34">
        <v>0</v>
      </c>
      <c r="F11" s="84">
        <v>6210</v>
      </c>
      <c r="G11" s="35">
        <f>E11*F11</f>
        <v>0</v>
      </c>
      <c r="H11" s="36">
        <v>21</v>
      </c>
      <c r="I11" s="37">
        <f>G11*(1+H11/100)</f>
        <v>0</v>
      </c>
    </row>
    <row r="12" spans="1:9" ht="16.5" thickBot="1">
      <c r="A12" s="98"/>
      <c r="B12" s="20" t="s">
        <v>108</v>
      </c>
      <c r="C12" s="45" t="s">
        <v>26</v>
      </c>
      <c r="D12" s="46" t="s">
        <v>19</v>
      </c>
      <c r="E12" s="47">
        <v>0</v>
      </c>
      <c r="F12" s="56">
        <v>120</v>
      </c>
      <c r="G12" s="48">
        <f>E12*F12</f>
        <v>0</v>
      </c>
      <c r="H12" s="49">
        <v>21</v>
      </c>
      <c r="I12" s="50">
        <f>G12*(1+H12/100)</f>
        <v>0</v>
      </c>
    </row>
    <row r="13" spans="1:9" ht="15.75">
      <c r="A13" s="98"/>
      <c r="B13" s="51"/>
      <c r="C13" s="52" t="s">
        <v>29</v>
      </c>
      <c r="D13" s="39"/>
      <c r="E13" s="53"/>
      <c r="F13" s="54"/>
      <c r="G13" s="41"/>
      <c r="H13" s="42"/>
      <c r="I13" s="43"/>
    </row>
    <row r="14" spans="1:9" ht="16.5" thickBot="1">
      <c r="A14" s="99"/>
      <c r="B14" s="85" t="s">
        <v>23</v>
      </c>
      <c r="C14" s="91" t="s">
        <v>104</v>
      </c>
      <c r="D14" s="86" t="s">
        <v>8</v>
      </c>
      <c r="E14" s="34">
        <v>0</v>
      </c>
      <c r="F14" s="87">
        <v>43</v>
      </c>
      <c r="G14" s="88">
        <f>E14*F14</f>
        <v>0</v>
      </c>
      <c r="H14" s="89">
        <v>21</v>
      </c>
      <c r="I14" s="90">
        <f>G14*(1+H14/100)</f>
        <v>0</v>
      </c>
    </row>
    <row r="15" spans="1:9" ht="15.75" customHeight="1">
      <c r="A15" s="96" t="s">
        <v>84</v>
      </c>
      <c r="B15" s="31" t="s">
        <v>109</v>
      </c>
      <c r="C15" s="44" t="s">
        <v>105</v>
      </c>
      <c r="D15" s="33" t="s">
        <v>8</v>
      </c>
      <c r="E15" s="75">
        <v>0</v>
      </c>
      <c r="F15" s="84">
        <v>73</v>
      </c>
      <c r="G15" s="35">
        <f>E15*F15</f>
        <v>0</v>
      </c>
      <c r="H15" s="36">
        <v>21</v>
      </c>
      <c r="I15" s="37">
        <f>G15*(1+H15/100)</f>
        <v>0</v>
      </c>
    </row>
    <row r="16" spans="1:9" ht="15.75">
      <c r="A16" s="97"/>
      <c r="B16" s="31" t="s">
        <v>24</v>
      </c>
      <c r="C16" s="44" t="s">
        <v>106</v>
      </c>
      <c r="D16" s="33" t="s">
        <v>8</v>
      </c>
      <c r="E16" s="75">
        <v>0</v>
      </c>
      <c r="F16" s="84">
        <v>102</v>
      </c>
      <c r="G16" s="35">
        <f>E16*F16</f>
        <v>0</v>
      </c>
      <c r="H16" s="36">
        <v>21</v>
      </c>
      <c r="I16" s="37">
        <f>G16*(1+H16/100)</f>
        <v>0</v>
      </c>
    </row>
    <row r="17" spans="1:9" ht="16.5" thickBot="1">
      <c r="A17" s="97"/>
      <c r="B17" s="20" t="s">
        <v>28</v>
      </c>
      <c r="C17" s="45" t="s">
        <v>96</v>
      </c>
      <c r="D17" s="46" t="s">
        <v>8</v>
      </c>
      <c r="E17" s="55">
        <v>0</v>
      </c>
      <c r="F17" s="56">
        <v>47</v>
      </c>
      <c r="G17" s="48">
        <f>E17*F17</f>
        <v>0</v>
      </c>
      <c r="H17" s="49">
        <v>21</v>
      </c>
      <c r="I17" s="50">
        <f>G17*(1+H17/100)</f>
        <v>0</v>
      </c>
    </row>
    <row r="18" spans="1:9" ht="15.75">
      <c r="A18" s="97"/>
      <c r="B18" s="76"/>
      <c r="C18" s="83" t="s">
        <v>12</v>
      </c>
      <c r="D18" s="27"/>
      <c r="E18" s="53"/>
      <c r="F18" s="27"/>
      <c r="G18" s="77"/>
      <c r="H18" s="78"/>
      <c r="I18" s="79"/>
    </row>
    <row r="19" spans="1:9" ht="15.75">
      <c r="A19" s="97"/>
      <c r="B19" s="31" t="s">
        <v>38</v>
      </c>
      <c r="C19" s="44" t="s">
        <v>97</v>
      </c>
      <c r="D19" s="33" t="s">
        <v>8</v>
      </c>
      <c r="E19" s="75">
        <v>0</v>
      </c>
      <c r="F19" s="84">
        <v>5</v>
      </c>
      <c r="G19" s="35">
        <f>E19*F19</f>
        <v>0</v>
      </c>
      <c r="H19" s="36">
        <v>21</v>
      </c>
      <c r="I19" s="37">
        <f>G19*(1+H19/100)</f>
        <v>0</v>
      </c>
    </row>
    <row r="20" spans="1:9" ht="15.75">
      <c r="A20" s="97"/>
      <c r="B20" s="31" t="s">
        <v>39</v>
      </c>
      <c r="C20" s="44" t="s">
        <v>98</v>
      </c>
      <c r="D20" s="33" t="s">
        <v>8</v>
      </c>
      <c r="E20" s="75">
        <v>0</v>
      </c>
      <c r="F20" s="84">
        <v>10</v>
      </c>
      <c r="G20" s="35">
        <f>E20*F20</f>
        <v>0</v>
      </c>
      <c r="H20" s="36">
        <v>21</v>
      </c>
      <c r="I20" s="37">
        <f>G20*(1+H20/100)</f>
        <v>0</v>
      </c>
    </row>
    <row r="21" spans="1:9" ht="15.75">
      <c r="A21" s="97"/>
      <c r="B21" s="31" t="s">
        <v>40</v>
      </c>
      <c r="C21" s="44" t="s">
        <v>99</v>
      </c>
      <c r="D21" s="33" t="s">
        <v>8</v>
      </c>
      <c r="E21" s="75">
        <v>0</v>
      </c>
      <c r="F21" s="84">
        <v>12</v>
      </c>
      <c r="G21" s="35">
        <f>E21*F21</f>
        <v>0</v>
      </c>
      <c r="H21" s="36">
        <v>21</v>
      </c>
      <c r="I21" s="37">
        <f>G21*(1+H21/100)</f>
        <v>0</v>
      </c>
    </row>
    <row r="22" spans="1:9" ht="16.5" thickBot="1">
      <c r="A22" s="97"/>
      <c r="B22" s="20" t="s">
        <v>41</v>
      </c>
      <c r="C22" s="45" t="s">
        <v>100</v>
      </c>
      <c r="D22" s="46" t="s">
        <v>8</v>
      </c>
      <c r="E22" s="55">
        <v>0</v>
      </c>
      <c r="F22" s="56">
        <v>7</v>
      </c>
      <c r="G22" s="48">
        <f>E22*F22</f>
        <v>0</v>
      </c>
      <c r="H22" s="49">
        <v>21</v>
      </c>
      <c r="I22" s="50">
        <f>G22*(1+H22/100)</f>
        <v>0</v>
      </c>
    </row>
    <row r="23" spans="1:9" ht="15.75">
      <c r="A23" s="97"/>
      <c r="B23" s="76"/>
      <c r="C23" s="26" t="s">
        <v>33</v>
      </c>
      <c r="D23" s="27"/>
      <c r="E23" s="53"/>
      <c r="F23" s="27"/>
      <c r="G23" s="77"/>
      <c r="H23" s="78"/>
      <c r="I23" s="79"/>
    </row>
    <row r="24" spans="1:9" ht="15.75">
      <c r="A24" s="97"/>
      <c r="B24" s="31" t="s">
        <v>44</v>
      </c>
      <c r="C24" s="32" t="s">
        <v>34</v>
      </c>
      <c r="D24" s="33" t="s">
        <v>9</v>
      </c>
      <c r="E24" s="34">
        <v>0</v>
      </c>
      <c r="F24" s="33">
        <v>4300</v>
      </c>
      <c r="G24" s="35">
        <f>$E24*$F24</f>
        <v>0</v>
      </c>
      <c r="H24" s="36">
        <v>21</v>
      </c>
      <c r="I24" s="37">
        <f>G24*(1+H24/100)</f>
        <v>0</v>
      </c>
    </row>
    <row r="25" spans="1:9" ht="15.75">
      <c r="A25" s="97"/>
      <c r="B25" s="31" t="s">
        <v>45</v>
      </c>
      <c r="C25" s="32" t="s">
        <v>35</v>
      </c>
      <c r="D25" s="33" t="s">
        <v>9</v>
      </c>
      <c r="E25" s="34">
        <v>0</v>
      </c>
      <c r="F25" s="33">
        <v>70</v>
      </c>
      <c r="G25" s="35">
        <f aca="true" t="shared" si="0" ref="G25:G49">$E25*$F25</f>
        <v>0</v>
      </c>
      <c r="H25" s="36">
        <v>21</v>
      </c>
      <c r="I25" s="37">
        <f aca="true" t="shared" si="1" ref="I25:I51">G25*(1+H25/100)</f>
        <v>0</v>
      </c>
    </row>
    <row r="26" spans="1:9" ht="15.75">
      <c r="A26" s="97"/>
      <c r="B26" s="31" t="s">
        <v>48</v>
      </c>
      <c r="C26" s="32" t="s">
        <v>37</v>
      </c>
      <c r="D26" s="33" t="s">
        <v>9</v>
      </c>
      <c r="E26" s="34">
        <v>0</v>
      </c>
      <c r="F26" s="33">
        <v>500</v>
      </c>
      <c r="G26" s="35">
        <f t="shared" si="0"/>
        <v>0</v>
      </c>
      <c r="H26" s="36">
        <v>21</v>
      </c>
      <c r="I26" s="37">
        <f t="shared" si="1"/>
        <v>0</v>
      </c>
    </row>
    <row r="27" spans="1:9" ht="15.75">
      <c r="A27" s="97"/>
      <c r="B27" s="31" t="s">
        <v>49</v>
      </c>
      <c r="C27" s="32" t="s">
        <v>36</v>
      </c>
      <c r="D27" s="33" t="s">
        <v>9</v>
      </c>
      <c r="E27" s="34">
        <v>0</v>
      </c>
      <c r="F27" s="33">
        <v>10</v>
      </c>
      <c r="G27" s="35">
        <f t="shared" si="0"/>
        <v>0</v>
      </c>
      <c r="H27" s="36">
        <v>21</v>
      </c>
      <c r="I27" s="37">
        <f t="shared" si="1"/>
        <v>0</v>
      </c>
    </row>
    <row r="28" spans="1:9" ht="15.75">
      <c r="A28" s="97"/>
      <c r="B28" s="31" t="s">
        <v>50</v>
      </c>
      <c r="C28" s="32" t="s">
        <v>42</v>
      </c>
      <c r="D28" s="33" t="s">
        <v>9</v>
      </c>
      <c r="E28" s="34">
        <v>0</v>
      </c>
      <c r="F28" s="33">
        <v>4000</v>
      </c>
      <c r="G28" s="35">
        <f t="shared" si="0"/>
        <v>0</v>
      </c>
      <c r="H28" s="36">
        <v>21</v>
      </c>
      <c r="I28" s="37">
        <f t="shared" si="1"/>
        <v>0</v>
      </c>
    </row>
    <row r="29" spans="1:9" ht="15.75">
      <c r="A29" s="97"/>
      <c r="B29" s="31" t="s">
        <v>51</v>
      </c>
      <c r="C29" s="32" t="s">
        <v>43</v>
      </c>
      <c r="D29" s="33" t="s">
        <v>9</v>
      </c>
      <c r="E29" s="34">
        <v>0</v>
      </c>
      <c r="F29" s="33">
        <v>1</v>
      </c>
      <c r="G29" s="35">
        <f t="shared" si="0"/>
        <v>0</v>
      </c>
      <c r="H29" s="36">
        <v>21</v>
      </c>
      <c r="I29" s="37">
        <f t="shared" si="1"/>
        <v>0</v>
      </c>
    </row>
    <row r="30" spans="1:9" ht="15.75">
      <c r="A30" s="97"/>
      <c r="B30" s="31" t="s">
        <v>55</v>
      </c>
      <c r="C30" s="32" t="s">
        <v>46</v>
      </c>
      <c r="D30" s="33" t="s">
        <v>9</v>
      </c>
      <c r="E30" s="34">
        <v>0</v>
      </c>
      <c r="F30" s="33">
        <v>800</v>
      </c>
      <c r="G30" s="35">
        <f t="shared" si="0"/>
        <v>0</v>
      </c>
      <c r="H30" s="36">
        <v>21</v>
      </c>
      <c r="I30" s="37">
        <f t="shared" si="1"/>
        <v>0</v>
      </c>
    </row>
    <row r="31" spans="1:9" ht="15.75">
      <c r="A31" s="97"/>
      <c r="B31" s="31" t="s">
        <v>70</v>
      </c>
      <c r="C31" s="32" t="s">
        <v>47</v>
      </c>
      <c r="D31" s="33" t="s">
        <v>9</v>
      </c>
      <c r="E31" s="34">
        <v>0</v>
      </c>
      <c r="F31" s="33">
        <v>100</v>
      </c>
      <c r="G31" s="35">
        <f t="shared" si="0"/>
        <v>0</v>
      </c>
      <c r="H31" s="36">
        <v>21</v>
      </c>
      <c r="I31" s="37">
        <f t="shared" si="1"/>
        <v>0</v>
      </c>
    </row>
    <row r="32" spans="1:9" ht="15.75">
      <c r="A32" s="100"/>
      <c r="B32" s="31" t="s">
        <v>71</v>
      </c>
      <c r="C32" s="32" t="s">
        <v>52</v>
      </c>
      <c r="D32" s="33" t="s">
        <v>9</v>
      </c>
      <c r="E32" s="34">
        <v>0</v>
      </c>
      <c r="F32" s="33">
        <v>1</v>
      </c>
      <c r="G32" s="35">
        <f t="shared" si="0"/>
        <v>0</v>
      </c>
      <c r="H32" s="36">
        <v>21</v>
      </c>
      <c r="I32" s="37">
        <f t="shared" si="1"/>
        <v>0</v>
      </c>
    </row>
    <row r="33" spans="1:9" ht="15.75">
      <c r="A33" s="100"/>
      <c r="B33" s="31" t="s">
        <v>72</v>
      </c>
      <c r="C33" s="32" t="s">
        <v>54</v>
      </c>
      <c r="D33" s="33" t="s">
        <v>9</v>
      </c>
      <c r="E33" s="34">
        <v>0</v>
      </c>
      <c r="F33" s="33">
        <v>1</v>
      </c>
      <c r="G33" s="35">
        <f t="shared" si="0"/>
        <v>0</v>
      </c>
      <c r="H33" s="36">
        <v>21</v>
      </c>
      <c r="I33" s="37">
        <f t="shared" si="1"/>
        <v>0</v>
      </c>
    </row>
    <row r="34" spans="1:9" ht="15.75">
      <c r="A34" s="100"/>
      <c r="B34" s="31" t="s">
        <v>73</v>
      </c>
      <c r="C34" s="32" t="s">
        <v>53</v>
      </c>
      <c r="D34" s="33" t="s">
        <v>9</v>
      </c>
      <c r="E34" s="34">
        <v>0</v>
      </c>
      <c r="F34" s="33">
        <v>1</v>
      </c>
      <c r="G34" s="35">
        <f t="shared" si="0"/>
        <v>0</v>
      </c>
      <c r="H34" s="36">
        <v>21</v>
      </c>
      <c r="I34" s="37">
        <f t="shared" si="1"/>
        <v>0</v>
      </c>
    </row>
    <row r="35" spans="1:9" ht="15.75">
      <c r="A35" s="100"/>
      <c r="B35" s="31" t="s">
        <v>74</v>
      </c>
      <c r="C35" s="32" t="s">
        <v>89</v>
      </c>
      <c r="D35" s="33" t="s">
        <v>9</v>
      </c>
      <c r="E35" s="34">
        <v>0</v>
      </c>
      <c r="F35" s="33">
        <v>1</v>
      </c>
      <c r="G35" s="35">
        <f t="shared" si="0"/>
        <v>0</v>
      </c>
      <c r="H35" s="36">
        <v>21</v>
      </c>
      <c r="I35" s="37">
        <f t="shared" si="1"/>
        <v>0</v>
      </c>
    </row>
    <row r="36" spans="1:9" ht="15.75">
      <c r="A36" s="100"/>
      <c r="B36" s="31" t="s">
        <v>75</v>
      </c>
      <c r="C36" s="32" t="s">
        <v>56</v>
      </c>
      <c r="D36" s="33" t="s">
        <v>9</v>
      </c>
      <c r="E36" s="34">
        <v>0</v>
      </c>
      <c r="F36" s="33">
        <v>1</v>
      </c>
      <c r="G36" s="35">
        <f t="shared" si="0"/>
        <v>0</v>
      </c>
      <c r="H36" s="36">
        <v>21</v>
      </c>
      <c r="I36" s="37">
        <f t="shared" si="1"/>
        <v>0</v>
      </c>
    </row>
    <row r="37" spans="1:9" ht="15.75">
      <c r="A37" s="100"/>
      <c r="B37" s="31" t="s">
        <v>76</v>
      </c>
      <c r="C37" s="32" t="s">
        <v>57</v>
      </c>
      <c r="D37" s="33" t="s">
        <v>9</v>
      </c>
      <c r="E37" s="34">
        <v>0</v>
      </c>
      <c r="F37" s="33">
        <v>1</v>
      </c>
      <c r="G37" s="35">
        <f t="shared" si="0"/>
        <v>0</v>
      </c>
      <c r="H37" s="36">
        <v>21</v>
      </c>
      <c r="I37" s="37">
        <f t="shared" si="1"/>
        <v>0</v>
      </c>
    </row>
    <row r="38" spans="1:9" ht="15.75">
      <c r="A38" s="100"/>
      <c r="B38" s="31" t="s">
        <v>77</v>
      </c>
      <c r="C38" s="32" t="s">
        <v>58</v>
      </c>
      <c r="D38" s="33" t="s">
        <v>9</v>
      </c>
      <c r="E38" s="34">
        <v>0</v>
      </c>
      <c r="F38" s="33">
        <v>1</v>
      </c>
      <c r="G38" s="35">
        <f t="shared" si="0"/>
        <v>0</v>
      </c>
      <c r="H38" s="36">
        <v>21</v>
      </c>
      <c r="I38" s="37">
        <f t="shared" si="1"/>
        <v>0</v>
      </c>
    </row>
    <row r="39" spans="1:9" ht="15.75">
      <c r="A39" s="100"/>
      <c r="B39" s="31" t="s">
        <v>78</v>
      </c>
      <c r="C39" s="32" t="s">
        <v>59</v>
      </c>
      <c r="D39" s="33" t="s">
        <v>9</v>
      </c>
      <c r="E39" s="34">
        <v>0</v>
      </c>
      <c r="F39" s="33">
        <v>1</v>
      </c>
      <c r="G39" s="35">
        <f t="shared" si="0"/>
        <v>0</v>
      </c>
      <c r="H39" s="36">
        <v>21</v>
      </c>
      <c r="I39" s="37">
        <f t="shared" si="1"/>
        <v>0</v>
      </c>
    </row>
    <row r="40" spans="1:9" ht="15.75">
      <c r="A40" s="100"/>
      <c r="B40" s="31" t="s">
        <v>79</v>
      </c>
      <c r="C40" s="32" t="s">
        <v>60</v>
      </c>
      <c r="D40" s="33" t="s">
        <v>9</v>
      </c>
      <c r="E40" s="34">
        <v>0</v>
      </c>
      <c r="F40" s="33">
        <v>1</v>
      </c>
      <c r="G40" s="35">
        <f t="shared" si="0"/>
        <v>0</v>
      </c>
      <c r="H40" s="36">
        <v>21</v>
      </c>
      <c r="I40" s="37">
        <f t="shared" si="1"/>
        <v>0</v>
      </c>
    </row>
    <row r="41" spans="1:9" ht="16.5" thickBot="1">
      <c r="A41" s="100"/>
      <c r="B41" s="31" t="s">
        <v>80</v>
      </c>
      <c r="C41" s="32" t="s">
        <v>61</v>
      </c>
      <c r="D41" s="33" t="s">
        <v>9</v>
      </c>
      <c r="E41" s="34">
        <v>0</v>
      </c>
      <c r="F41" s="33">
        <v>1</v>
      </c>
      <c r="G41" s="35">
        <f t="shared" si="0"/>
        <v>0</v>
      </c>
      <c r="H41" s="36">
        <v>21</v>
      </c>
      <c r="I41" s="37">
        <f t="shared" si="1"/>
        <v>0</v>
      </c>
    </row>
    <row r="42" spans="1:9" ht="15.75">
      <c r="A42" s="80"/>
      <c r="B42" s="31" t="s">
        <v>81</v>
      </c>
      <c r="C42" s="32" t="s">
        <v>62</v>
      </c>
      <c r="D42" s="33" t="s">
        <v>9</v>
      </c>
      <c r="E42" s="34">
        <v>0</v>
      </c>
      <c r="F42" s="33">
        <v>1</v>
      </c>
      <c r="G42" s="35">
        <f t="shared" si="0"/>
        <v>0</v>
      </c>
      <c r="H42" s="36">
        <v>21</v>
      </c>
      <c r="I42" s="37">
        <f t="shared" si="1"/>
        <v>0</v>
      </c>
    </row>
    <row r="43" spans="1:9" ht="16.5" thickBot="1">
      <c r="A43" s="81"/>
      <c r="B43" s="31" t="s">
        <v>82</v>
      </c>
      <c r="C43" s="32" t="s">
        <v>63</v>
      </c>
      <c r="D43" s="33" t="s">
        <v>9</v>
      </c>
      <c r="E43" s="34">
        <v>0</v>
      </c>
      <c r="F43" s="33">
        <v>1</v>
      </c>
      <c r="G43" s="35">
        <f t="shared" si="0"/>
        <v>0</v>
      </c>
      <c r="H43" s="36">
        <v>21</v>
      </c>
      <c r="I43" s="37">
        <f t="shared" si="1"/>
        <v>0</v>
      </c>
    </row>
    <row r="44" spans="1:9" ht="15.75">
      <c r="A44" s="80"/>
      <c r="B44" s="31" t="s">
        <v>83</v>
      </c>
      <c r="C44" s="32" t="s">
        <v>64</v>
      </c>
      <c r="D44" s="33" t="s">
        <v>9</v>
      </c>
      <c r="E44" s="34">
        <v>0</v>
      </c>
      <c r="F44" s="33">
        <v>1</v>
      </c>
      <c r="G44" s="35">
        <f t="shared" si="0"/>
        <v>0</v>
      </c>
      <c r="H44" s="36">
        <v>21</v>
      </c>
      <c r="I44" s="37">
        <f t="shared" si="1"/>
        <v>0</v>
      </c>
    </row>
    <row r="45" spans="1:9" ht="15.75">
      <c r="A45" s="82"/>
      <c r="B45" s="31" t="s">
        <v>86</v>
      </c>
      <c r="C45" s="32" t="s">
        <v>65</v>
      </c>
      <c r="D45" s="33" t="s">
        <v>9</v>
      </c>
      <c r="E45" s="34">
        <v>0</v>
      </c>
      <c r="F45" s="33">
        <v>1</v>
      </c>
      <c r="G45" s="35">
        <f t="shared" si="0"/>
        <v>0</v>
      </c>
      <c r="H45" s="36">
        <v>21</v>
      </c>
      <c r="I45" s="37">
        <f t="shared" si="1"/>
        <v>0</v>
      </c>
    </row>
    <row r="46" spans="1:9" ht="16.5" thickBot="1">
      <c r="A46" s="81"/>
      <c r="B46" s="31" t="s">
        <v>90</v>
      </c>
      <c r="C46" s="32" t="s">
        <v>66</v>
      </c>
      <c r="D46" s="33" t="s">
        <v>9</v>
      </c>
      <c r="E46" s="34">
        <v>0</v>
      </c>
      <c r="F46" s="33">
        <v>1</v>
      </c>
      <c r="G46" s="35">
        <f t="shared" si="0"/>
        <v>0</v>
      </c>
      <c r="H46" s="36">
        <v>21</v>
      </c>
      <c r="I46" s="37">
        <f t="shared" si="1"/>
        <v>0</v>
      </c>
    </row>
    <row r="47" spans="2:9" ht="15.75">
      <c r="B47" s="31" t="s">
        <v>91</v>
      </c>
      <c r="C47" s="32" t="s">
        <v>68</v>
      </c>
      <c r="D47" s="33" t="s">
        <v>9</v>
      </c>
      <c r="E47" s="34">
        <v>0</v>
      </c>
      <c r="F47" s="33">
        <v>1</v>
      </c>
      <c r="G47" s="35">
        <f t="shared" si="0"/>
        <v>0</v>
      </c>
      <c r="H47" s="36">
        <v>21</v>
      </c>
      <c r="I47" s="37">
        <f t="shared" si="1"/>
        <v>0</v>
      </c>
    </row>
    <row r="48" spans="2:9" ht="21" customHeight="1">
      <c r="B48" s="31" t="s">
        <v>92</v>
      </c>
      <c r="C48" s="32" t="s">
        <v>69</v>
      </c>
      <c r="D48" s="33" t="s">
        <v>9</v>
      </c>
      <c r="E48" s="34">
        <v>0</v>
      </c>
      <c r="F48" s="33">
        <v>1</v>
      </c>
      <c r="G48" s="35">
        <f t="shared" si="0"/>
        <v>0</v>
      </c>
      <c r="H48" s="36">
        <v>21</v>
      </c>
      <c r="I48" s="37">
        <f t="shared" si="1"/>
        <v>0</v>
      </c>
    </row>
    <row r="49" spans="2:9" ht="16.5" thickBot="1">
      <c r="B49" s="31" t="s">
        <v>93</v>
      </c>
      <c r="C49" s="32" t="s">
        <v>67</v>
      </c>
      <c r="D49" s="33" t="s">
        <v>9</v>
      </c>
      <c r="E49" s="34">
        <v>0</v>
      </c>
      <c r="F49" s="33">
        <v>1</v>
      </c>
      <c r="G49" s="35">
        <f t="shared" si="0"/>
        <v>0</v>
      </c>
      <c r="H49" s="36">
        <v>21</v>
      </c>
      <c r="I49" s="37">
        <f t="shared" si="1"/>
        <v>0</v>
      </c>
    </row>
    <row r="50" spans="2:9" ht="15.75">
      <c r="B50" s="76"/>
      <c r="C50" s="26" t="s">
        <v>88</v>
      </c>
      <c r="D50" s="27"/>
      <c r="E50" s="53"/>
      <c r="F50" s="27"/>
      <c r="G50" s="77"/>
      <c r="H50" s="78"/>
      <c r="I50" s="79"/>
    </row>
    <row r="51" spans="2:9" ht="15.75">
      <c r="B51" s="31" t="s">
        <v>94</v>
      </c>
      <c r="C51" s="32" t="s">
        <v>85</v>
      </c>
      <c r="D51" s="33" t="s">
        <v>87</v>
      </c>
      <c r="E51" s="34">
        <v>0</v>
      </c>
      <c r="F51" s="33">
        <v>1</v>
      </c>
      <c r="G51" s="35">
        <f>$E51*$F51</f>
        <v>0</v>
      </c>
      <c r="H51" s="36">
        <v>21</v>
      </c>
      <c r="I51" s="37">
        <f t="shared" si="1"/>
        <v>0</v>
      </c>
    </row>
    <row r="52" spans="2:9" ht="15.75">
      <c r="B52" s="57"/>
      <c r="C52" s="58" t="s">
        <v>27</v>
      </c>
      <c r="D52" s="59"/>
      <c r="E52" s="60"/>
      <c r="F52" s="59"/>
      <c r="G52" s="61">
        <f>SUM(G4:G51)</f>
        <v>0</v>
      </c>
      <c r="H52" s="62"/>
      <c r="I52" s="63">
        <f>SUM(I4:I51)</f>
        <v>0</v>
      </c>
    </row>
    <row r="53" spans="2:9" ht="15.75">
      <c r="B53" s="51"/>
      <c r="C53" s="52"/>
      <c r="D53" s="39"/>
      <c r="E53" s="64"/>
      <c r="F53" s="39"/>
      <c r="G53" s="65"/>
      <c r="H53" s="66"/>
      <c r="I53" s="67"/>
    </row>
    <row r="54" spans="2:9" ht="16.5" thickBot="1">
      <c r="B54" s="68"/>
      <c r="C54" s="69" t="s">
        <v>30</v>
      </c>
      <c r="D54" s="70"/>
      <c r="E54" s="71"/>
      <c r="F54" s="70"/>
      <c r="G54" s="72">
        <f>G52*36</f>
        <v>0</v>
      </c>
      <c r="H54" s="73"/>
      <c r="I54" s="74">
        <f>I52*36</f>
        <v>0</v>
      </c>
    </row>
    <row r="55" spans="2:9" ht="15.75">
      <c r="B55" s="15"/>
      <c r="C55" s="12"/>
      <c r="D55" s="2"/>
      <c r="E55" s="5"/>
      <c r="F55" s="2"/>
      <c r="G55" s="2"/>
      <c r="H55" s="4"/>
      <c r="I55" s="6"/>
    </row>
    <row r="56" spans="2:7" ht="15.75">
      <c r="B56" s="11"/>
      <c r="C56" s="13"/>
      <c r="F56" s="8"/>
      <c r="G56" s="3"/>
    </row>
    <row r="57" spans="2:7" ht="15.75">
      <c r="B57" s="11"/>
      <c r="C57" s="13"/>
      <c r="F57" s="8"/>
      <c r="G57" s="3"/>
    </row>
    <row r="58" spans="2:7" ht="15.75">
      <c r="B58" s="11"/>
      <c r="C58" s="13"/>
      <c r="F58" s="8"/>
      <c r="G58" s="3"/>
    </row>
    <row r="59" spans="2:7" ht="15.75">
      <c r="B59" s="11"/>
      <c r="C59" s="13"/>
      <c r="F59" s="8"/>
      <c r="G59" s="3"/>
    </row>
    <row r="60" spans="2:7" ht="15.75">
      <c r="B60" s="11"/>
      <c r="C60" s="13"/>
      <c r="F60" s="8"/>
      <c r="G60" s="3"/>
    </row>
    <row r="61" spans="2:3" ht="15.75">
      <c r="B61" s="11"/>
      <c r="C61" s="14"/>
    </row>
    <row r="62" ht="15.75">
      <c r="G62" s="9"/>
    </row>
    <row r="64" ht="15.75">
      <c r="G64" s="10"/>
    </row>
    <row r="65" ht="15.75">
      <c r="G65" s="9"/>
    </row>
    <row r="66" ht="15.75">
      <c r="G66" s="9"/>
    </row>
    <row r="67" ht="15.75">
      <c r="G67" s="9"/>
    </row>
  </sheetData>
  <sheetProtection/>
  <mergeCells count="4">
    <mergeCell ref="C1:C2"/>
    <mergeCell ref="B1:B2"/>
    <mergeCell ref="A3:A14"/>
    <mergeCell ref="A15:A41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55" r:id="rId1"/>
  <headerFooter alignWithMargins="0">
    <oddHeader>&amp;L&amp;"Times New Roman,Obyčejné"&amp;14Příloha č. 2&amp;C&amp;"Times New Roman,Tučné"&amp;16Nabídková cena</oddHeader>
    <oddFooter>&amp;L&amp;"Times New Roman,Obyčejné"&amp;14Datum, razítko a podpis oprávněné osoby: .........................................................................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ŽVAKOVÁ DiS.</dc:creator>
  <cp:keywords/>
  <dc:description/>
  <cp:lastModifiedBy>Bc. Ivo SZTWIERTNIA</cp:lastModifiedBy>
  <cp:lastPrinted>2021-10-14T13:03:09Z</cp:lastPrinted>
  <dcterms:created xsi:type="dcterms:W3CDTF">2011-02-28T09:51:33Z</dcterms:created>
  <dcterms:modified xsi:type="dcterms:W3CDTF">2021-10-19T07:48:18Z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Marking.ClassificationMark.P00">
    <vt:lpwstr>&lt;ClassificationMark xmlns:xsi="http://www.w3.org/2001/XMLSchema-instance" xmlns:xsd="http://www.w3.org/2001/XMLSchema" margin="NaN" class="PU" owner="Karfík, Michal, VF-CZ" position="BottomLeft" marginX="0" marginY="0" classifiedOn="2011-05-16T13:44:</vt:lpwstr>
  </property>
  <property fmtid="{D5CDD505-2E9C-101B-9397-08002B2CF9AE}" pid="3" name="Cleverlance.DocumentMarking.ClassificationMark.P01">
    <vt:lpwstr>49.3840635+02:00" showPrintedBy="true" showPrintDate="true" language="en" ApplicationVersion="Microsoft Excel, 11.0" addinVersion="4.2.3.17079" template="Default"&gt;&lt;recipients /&gt;&lt;documentOwners /&gt;&lt;/ClassificationMark&gt;</vt:lpwstr>
  </property>
  <property fmtid="{D5CDD505-2E9C-101B-9397-08002B2CF9AE}" pid="4" name="Cleverlance.DocumentMarking.ClassificationMark">
    <vt:lpwstr>￼PARTS:2</vt:lpwstr>
  </property>
</Properties>
</file>