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3519\Desktop\2025 OZVZ\36. Rekonstrukce vnějšího jímacího vedení LPS - Jesle FM\"/>
    </mc:Choice>
  </mc:AlternateContent>
  <xr:revisionPtr revIDLastSave="0" documentId="8_{6A9647A1-FE79-4C18-B68B-4298A4C325ED}" xr6:coauthVersionLast="36" xr6:coauthVersionMax="36" xr10:uidLastSave="{00000000-0000-0000-0000-000000000000}"/>
  <bookViews>
    <workbookView xWindow="0" yWindow="0" windowWidth="28800" windowHeight="12105" tabRatio="991" xr2:uid="{00000000-000D-0000-FFFF-FFFF00000000}"/>
  </bookViews>
  <sheets>
    <sheet name="Rozpočet" sheetId="1" r:id="rId1"/>
    <sheet name="List4" sheetId="2" r:id="rId2"/>
    <sheet name="List5" sheetId="3" r:id="rId3"/>
    <sheet name="List6" sheetId="4" r:id="rId4"/>
    <sheet name="List7" sheetId="5" r:id="rId5"/>
  </sheets>
  <definedNames>
    <definedName name="_xlnm.Print_Area" localSheetId="0">Rozpočet!$A$1:$N$56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K13" i="1"/>
  <c r="M20" i="1"/>
  <c r="M30" i="1"/>
  <c r="K30" i="1"/>
  <c r="K20" i="1"/>
  <c r="M16" i="1"/>
  <c r="M19" i="1"/>
  <c r="K19" i="1"/>
  <c r="M28" i="1"/>
  <c r="N28" i="1" s="1"/>
  <c r="M29" i="1"/>
  <c r="N29" i="1" s="1"/>
  <c r="H29" i="1"/>
  <c r="N13" i="1" l="1"/>
  <c r="N30" i="1"/>
  <c r="N20" i="1"/>
  <c r="N19" i="1"/>
  <c r="M12" i="1"/>
  <c r="K12" i="1"/>
  <c r="M15" i="1"/>
  <c r="K15" i="1"/>
  <c r="K11" i="1"/>
  <c r="K27" i="1"/>
  <c r="K17" i="1"/>
  <c r="K21" i="1"/>
  <c r="M42" i="1"/>
  <c r="N42" i="1" s="1"/>
  <c r="M21" i="1"/>
  <c r="M27" i="1"/>
  <c r="M40" i="1"/>
  <c r="N40" i="1" s="1"/>
  <c r="M26" i="1"/>
  <c r="N26" i="1" s="1"/>
  <c r="M23" i="1"/>
  <c r="K23" i="1"/>
  <c r="N15" i="1" l="1"/>
  <c r="N12" i="1"/>
  <c r="N21" i="1"/>
  <c r="N27" i="1"/>
  <c r="N23" i="1"/>
  <c r="M18" i="1" l="1"/>
  <c r="K18" i="1"/>
  <c r="M14" i="1"/>
  <c r="M17" i="1"/>
  <c r="M22" i="1"/>
  <c r="M24" i="1"/>
  <c r="M25" i="1"/>
  <c r="K16" i="1"/>
  <c r="N16" i="1" s="1"/>
  <c r="K22" i="1"/>
  <c r="K24" i="1"/>
  <c r="K14" i="1"/>
  <c r="M11" i="1"/>
  <c r="M31" i="1"/>
  <c r="K25" i="1"/>
  <c r="M39" i="1"/>
  <c r="N39" i="1" s="1"/>
  <c r="M41" i="1"/>
  <c r="N41" i="1" s="1"/>
  <c r="M43" i="1"/>
  <c r="M38" i="1"/>
  <c r="N17" i="1" l="1"/>
  <c r="N18" i="1"/>
  <c r="N14" i="1"/>
  <c r="N22" i="1"/>
  <c r="N24" i="1"/>
  <c r="N31" i="1"/>
  <c r="N38" i="1"/>
  <c r="N43" i="1"/>
  <c r="M37" i="1"/>
  <c r="N11" i="1" l="1"/>
  <c r="N25" i="1"/>
  <c r="N37" i="1"/>
  <c r="N32" i="1" l="1"/>
  <c r="N45" i="1" s="1"/>
  <c r="N44" i="1" l="1"/>
  <c r="N46" i="1" s="1"/>
  <c r="N54" i="1" s="1"/>
  <c r="N55" i="1" s="1"/>
</calcChain>
</file>

<file path=xl/sharedStrings.xml><?xml version="1.0" encoding="utf-8"?>
<sst xmlns="http://schemas.openxmlformats.org/spreadsheetml/2006/main" count="99" uniqueCount="64">
  <si>
    <t>ROZPOČET DÍLA</t>
  </si>
  <si>
    <t>Specifikace díla:</t>
  </si>
  <si>
    <t>Rekonstrukce vnějšího jímacího vedení LPS - Jesle Frýdek-Místek</t>
  </si>
  <si>
    <t>Číslo dokumentace:</t>
  </si>
  <si>
    <t>45-2025</t>
  </si>
  <si>
    <t>Část díla:</t>
  </si>
  <si>
    <t>Jímací vedení LPS</t>
  </si>
  <si>
    <t>Položka</t>
  </si>
  <si>
    <t>Název (popis) položky</t>
  </si>
  <si>
    <t>Materiál</t>
  </si>
  <si>
    <t>Montáž</t>
  </si>
  <si>
    <t>Cena za položku celkem</t>
  </si>
  <si>
    <t>Jedn.</t>
  </si>
  <si>
    <t>Počet</t>
  </si>
  <si>
    <t>cena za jedn.</t>
  </si>
  <si>
    <t>cena materál (Kč)</t>
  </si>
  <si>
    <t>cena mont. Jedn. Kč</t>
  </si>
  <si>
    <t>cena mont. Celek (kč)</t>
  </si>
  <si>
    <t>Kulatina AlMgSi 8</t>
  </si>
  <si>
    <t>kg</t>
  </si>
  <si>
    <t>Podpěra PV21D</t>
  </si>
  <si>
    <t>ks</t>
  </si>
  <si>
    <t>Svorka okapová FeZn</t>
  </si>
  <si>
    <t>Svorka křížová FeZn</t>
  </si>
  <si>
    <t>Svorka spojovací SS</t>
  </si>
  <si>
    <t>Svorka zkušební FeZn</t>
  </si>
  <si>
    <t>Jímací tyč 1,7m s betonovým podstavcem 19kg a gumovou podložkou</t>
  </si>
  <si>
    <t>sada</t>
  </si>
  <si>
    <t>Svorka k jímací tyči FeZn</t>
  </si>
  <si>
    <t>Pomocný jímač 0,7m, AlMgSi a svorky SS</t>
  </si>
  <si>
    <t>kpl.</t>
  </si>
  <si>
    <t>Vyrovnání stávajícího AlMgSi a posun podpěr</t>
  </si>
  <si>
    <t>hod.</t>
  </si>
  <si>
    <t>Instalace přepěťových ochran v objektu C a B</t>
  </si>
  <si>
    <t>Demontáž pomocných jímačů a zkrodovaných částí</t>
  </si>
  <si>
    <t>Cena za část díla celkem (bez dph):</t>
  </si>
  <si>
    <t>Ostatní práce</t>
  </si>
  <si>
    <t>cena ze jedn. mont. (kč)</t>
  </si>
  <si>
    <t>cena mont. (kč)</t>
  </si>
  <si>
    <t>Koordinace a plánování prací</t>
  </si>
  <si>
    <t>Doprava a přesun hmot</t>
  </si>
  <si>
    <t>clk.</t>
  </si>
  <si>
    <t>Výchozí revize EZ</t>
  </si>
  <si>
    <t>Pracovní plošina s kloubovým výložníkem</t>
  </si>
  <si>
    <t>den</t>
  </si>
  <si>
    <t>Dokumentace DSPS</t>
  </si>
  <si>
    <t>Likvidace odpadu</t>
  </si>
  <si>
    <t>VRN</t>
  </si>
  <si>
    <t>Pásek BA 30x3,5 V4A R25M</t>
  </si>
  <si>
    <t>Univerzální plastový držák pro podpěru vedení</t>
  </si>
  <si>
    <t>m3</t>
  </si>
  <si>
    <t xml:space="preserve">Zpětný zásyp zeminy s hutněním </t>
  </si>
  <si>
    <t>Svorka pásek-kulatina, nerez V4A</t>
  </si>
  <si>
    <t>Výkopové práce (ruční) v.08, š.30, pro uložení zemnícího pásku</t>
  </si>
  <si>
    <t>PPV</t>
  </si>
  <si>
    <t>%</t>
  </si>
  <si>
    <t>Pomocný kotvící, spojovací a popisný materiál</t>
  </si>
  <si>
    <t>Cedulka ústup při bouřce</t>
  </si>
  <si>
    <t>Prořez</t>
  </si>
  <si>
    <t>Ochranný uhelník včetně držáku o U 1,7</t>
  </si>
  <si>
    <t>Vývod z uzemnění, drát nerez pr.8mm V4A</t>
  </si>
  <si>
    <t>Celkem za dílo</t>
  </si>
  <si>
    <t>Všechny části díla celkem (bez DPH)</t>
  </si>
  <si>
    <t>Všechny části díla celkem (s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</si>
</sst>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;[Red]\-#,##0.00\ [$Kč-405]"/>
    <numFmt numFmtId="165" formatCode="#,##0.00\ &quot;Kč&quot;"/>
    <numFmt numFmtId="166" formatCode="#,##0\ &quot;Kč&quot;"/>
    <numFmt numFmtId="167" formatCode="#,##0\ [$Kč-405];[Red]\-#,##0\ [$Kč-405]"/>
  </numFmts>
  <fonts count="11" x14ac:knownFonts="1">
    <font>
      <sz val="10"/>
      <color rgb="FF000000"/>
      <name val="Calibri"/>
      <family val="2"/>
      <charset val="238"/>
    </font>
    <font>
      <b/>
      <sz val="20"/>
      <name val="Times New Roman"/>
      <family val="1"/>
      <charset val="238"/>
    </font>
    <font>
      <sz val="40"/>
      <color rgb="FFD9D9D9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left" indent="1"/>
    </xf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/>
    <xf numFmtId="164" fontId="5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7" fontId="7" fillId="0" borderId="3" xfId="0" applyNumberFormat="1" applyFont="1" applyBorder="1" applyAlignment="1" applyProtection="1">
      <alignment horizontal="center" vertical="center"/>
      <protection locked="0"/>
    </xf>
    <xf numFmtId="166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7" fontId="6" fillId="0" borderId="3" xfId="0" applyNumberFormat="1" applyFont="1" applyBorder="1" applyAlignment="1" applyProtection="1">
      <alignment horizontal="center" vertical="center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7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0" fillId="5" borderId="0" xfId="0" applyFill="1"/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167" fontId="7" fillId="6" borderId="3" xfId="0" applyNumberFormat="1" applyFont="1" applyFill="1" applyBorder="1" applyAlignment="1" applyProtection="1">
      <alignment horizontal="center" vertical="center"/>
      <protection locked="0"/>
    </xf>
    <xf numFmtId="166" fontId="7" fillId="6" borderId="3" xfId="0" applyNumberFormat="1" applyFont="1" applyFill="1" applyBorder="1" applyAlignment="1" applyProtection="1">
      <alignment horizontal="center" vertical="center"/>
      <protection locked="0"/>
    </xf>
    <xf numFmtId="164" fontId="7" fillId="6" borderId="3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6" fillId="6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6" fillId="6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7"/>
  <sheetViews>
    <sheetView tabSelected="1" view="pageBreakPreview" zoomScaleNormal="100" zoomScaleSheetLayoutView="100" zoomScalePageLayoutView="140" workbookViewId="0">
      <selection activeCell="N54" sqref="N54"/>
    </sheetView>
  </sheetViews>
  <sheetFormatPr defaultRowHeight="12.75" x14ac:dyDescent="0.2"/>
  <cols>
    <col min="1" max="1" width="2.85546875" customWidth="1"/>
    <col min="2" max="2" width="6.140625" customWidth="1"/>
    <col min="3" max="3" width="8.28515625"/>
    <col min="4" max="4" width="4.85546875" customWidth="1"/>
    <col min="5" max="5" width="16.85546875" customWidth="1"/>
    <col min="6" max="6" width="1.7109375" customWidth="1"/>
    <col min="7" max="7" width="4.5703125" customWidth="1"/>
    <col min="8" max="8" width="4.85546875" customWidth="1"/>
    <col min="9" max="9" width="5" customWidth="1"/>
    <col min="10" max="10" width="9.28515625" style="1" customWidth="1"/>
    <col min="11" max="11" width="10" customWidth="1"/>
    <col min="12" max="12" width="10.85546875" customWidth="1"/>
    <col min="13" max="13" width="9.28515625" customWidth="1"/>
    <col min="14" max="14" width="13.140625" customWidth="1"/>
    <col min="15" max="15" width="4" customWidth="1"/>
    <col min="16" max="1022" width="10"/>
  </cols>
  <sheetData>
    <row r="2" spans="1:14" ht="24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2.75" customHeight="1" x14ac:dyDescent="0.2">
      <c r="C3" s="2"/>
      <c r="D3" s="2"/>
      <c r="E3" s="2"/>
      <c r="F3" s="2"/>
      <c r="G3" s="2"/>
      <c r="H3" s="2"/>
      <c r="I3" s="2"/>
      <c r="J3" s="3"/>
      <c r="K3" s="2"/>
      <c r="L3" s="2"/>
      <c r="M3" s="2"/>
      <c r="N3" s="2"/>
    </row>
    <row r="4" spans="1:14" ht="12.75" customHeight="1" x14ac:dyDescent="0.2">
      <c r="B4" s="4" t="s">
        <v>1</v>
      </c>
      <c r="C4" s="5"/>
      <c r="D4" s="2"/>
      <c r="E4" s="54" t="s">
        <v>2</v>
      </c>
      <c r="F4" s="54"/>
      <c r="G4" s="54"/>
      <c r="H4" s="54"/>
      <c r="I4" s="54"/>
      <c r="J4" s="54"/>
      <c r="K4" s="54"/>
      <c r="L4" s="54"/>
      <c r="M4" s="54"/>
      <c r="N4" s="54"/>
    </row>
    <row r="5" spans="1:14" ht="15" customHeight="1" x14ac:dyDescent="0.2">
      <c r="D5" s="5"/>
      <c r="E5" s="6"/>
      <c r="F5" s="6"/>
      <c r="G5" s="6"/>
      <c r="H5" s="6"/>
      <c r="I5" s="6"/>
      <c r="J5" s="7"/>
      <c r="K5" s="6"/>
      <c r="L5" s="6"/>
      <c r="M5" s="6"/>
      <c r="N5" s="6"/>
    </row>
    <row r="6" spans="1:14" ht="15" customHeight="1" x14ac:dyDescent="0.2">
      <c r="B6" s="4" t="s">
        <v>3</v>
      </c>
      <c r="C6" s="5"/>
      <c r="D6" s="5"/>
      <c r="E6" s="67" t="s">
        <v>4</v>
      </c>
      <c r="F6" s="68"/>
      <c r="G6" s="68"/>
      <c r="H6" s="69"/>
      <c r="I6" s="8"/>
      <c r="J6" s="9"/>
      <c r="K6" s="8"/>
      <c r="L6" s="8"/>
      <c r="M6" s="8"/>
      <c r="N6" s="8"/>
    </row>
    <row r="7" spans="1:14" ht="15" customHeight="1" x14ac:dyDescent="0.2">
      <c r="B7" s="5"/>
      <c r="C7" s="5"/>
      <c r="D7" s="5"/>
      <c r="E7" s="5"/>
      <c r="F7" s="5"/>
      <c r="G7" s="5"/>
      <c r="H7" s="5"/>
      <c r="I7" s="5"/>
      <c r="J7" s="10"/>
      <c r="K7" s="5"/>
      <c r="L7" s="5"/>
      <c r="M7" s="5"/>
      <c r="N7" s="5"/>
    </row>
    <row r="8" spans="1:14" ht="15" customHeight="1" x14ac:dyDescent="0.2">
      <c r="B8" s="55" t="s">
        <v>5</v>
      </c>
      <c r="C8" s="55"/>
      <c r="D8" s="56" t="s">
        <v>6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1:14" ht="15" customHeight="1" x14ac:dyDescent="0.2">
      <c r="B9" s="55" t="s">
        <v>7</v>
      </c>
      <c r="C9" s="55" t="s">
        <v>8</v>
      </c>
      <c r="D9" s="55"/>
      <c r="E9" s="55"/>
      <c r="F9" s="55"/>
      <c r="G9" s="55"/>
      <c r="H9" s="59" t="s">
        <v>9</v>
      </c>
      <c r="I9" s="60"/>
      <c r="J9" s="60"/>
      <c r="K9" s="61"/>
      <c r="L9" s="59" t="s">
        <v>10</v>
      </c>
      <c r="M9" s="61"/>
      <c r="N9" s="62" t="s">
        <v>11</v>
      </c>
    </row>
    <row r="10" spans="1:14" ht="22.5" customHeight="1" x14ac:dyDescent="0.2">
      <c r="B10" s="55"/>
      <c r="C10" s="55"/>
      <c r="D10" s="55"/>
      <c r="E10" s="55"/>
      <c r="F10" s="55"/>
      <c r="G10" s="55"/>
      <c r="H10" s="18" t="s">
        <v>12</v>
      </c>
      <c r="I10" s="18" t="s">
        <v>13</v>
      </c>
      <c r="J10" s="19" t="s">
        <v>14</v>
      </c>
      <c r="K10" s="16" t="s">
        <v>15</v>
      </c>
      <c r="L10" s="16" t="s">
        <v>16</v>
      </c>
      <c r="M10" s="16" t="s">
        <v>17</v>
      </c>
      <c r="N10" s="63"/>
    </row>
    <row r="11" spans="1:14" x14ac:dyDescent="0.2">
      <c r="B11" s="13">
        <v>1</v>
      </c>
      <c r="C11" s="51" t="s">
        <v>18</v>
      </c>
      <c r="D11" s="51"/>
      <c r="E11" s="51"/>
      <c r="F11" s="51"/>
      <c r="G11" s="51"/>
      <c r="H11" s="13" t="s">
        <v>19</v>
      </c>
      <c r="I11" s="21">
        <v>24</v>
      </c>
      <c r="J11" s="27">
        <v>0</v>
      </c>
      <c r="K11" s="27">
        <f t="shared" ref="K11" si="0">J11*I11</f>
        <v>0</v>
      </c>
      <c r="L11" s="27">
        <v>0</v>
      </c>
      <c r="M11" s="28">
        <f>L11*I11</f>
        <v>0</v>
      </c>
      <c r="N11" s="29">
        <f>M11+K11</f>
        <v>0</v>
      </c>
    </row>
    <row r="12" spans="1:14" x14ac:dyDescent="0.2">
      <c r="B12" s="13">
        <v>2</v>
      </c>
      <c r="C12" s="48" t="s">
        <v>48</v>
      </c>
      <c r="D12" s="49"/>
      <c r="E12" s="49"/>
      <c r="F12" s="49"/>
      <c r="G12" s="50"/>
      <c r="H12" s="13" t="s">
        <v>19</v>
      </c>
      <c r="I12" s="21">
        <v>19</v>
      </c>
      <c r="J12" s="27">
        <v>0</v>
      </c>
      <c r="K12" s="27">
        <f>J12*I12</f>
        <v>0</v>
      </c>
      <c r="L12" s="27">
        <v>0</v>
      </c>
      <c r="M12" s="28">
        <f>L12*I12</f>
        <v>0</v>
      </c>
      <c r="N12" s="29">
        <f>M12+K12</f>
        <v>0</v>
      </c>
    </row>
    <row r="13" spans="1:14" x14ac:dyDescent="0.2">
      <c r="B13" s="13">
        <v>3</v>
      </c>
      <c r="C13" s="48" t="s">
        <v>60</v>
      </c>
      <c r="D13" s="49"/>
      <c r="E13" s="49"/>
      <c r="F13" s="49"/>
      <c r="G13" s="50"/>
      <c r="H13" s="13" t="s">
        <v>19</v>
      </c>
      <c r="I13" s="21">
        <v>5</v>
      </c>
      <c r="J13" s="27">
        <v>0</v>
      </c>
      <c r="K13" s="43">
        <f>J13*I13</f>
        <v>0</v>
      </c>
      <c r="L13" s="43">
        <v>0</v>
      </c>
      <c r="M13" s="28">
        <f>L13*I13</f>
        <v>0</v>
      </c>
      <c r="N13" s="29">
        <f>M13+K13</f>
        <v>0</v>
      </c>
    </row>
    <row r="14" spans="1:14" x14ac:dyDescent="0.2">
      <c r="B14" s="13">
        <v>4</v>
      </c>
      <c r="C14" s="48" t="s">
        <v>20</v>
      </c>
      <c r="D14" s="49"/>
      <c r="E14" s="49"/>
      <c r="F14" s="49"/>
      <c r="G14" s="50"/>
      <c r="H14" s="13" t="s">
        <v>21</v>
      </c>
      <c r="I14" s="21">
        <v>61</v>
      </c>
      <c r="J14" s="27">
        <v>0</v>
      </c>
      <c r="K14" s="27">
        <f>J14*I14</f>
        <v>0</v>
      </c>
      <c r="L14" s="27">
        <v>0</v>
      </c>
      <c r="M14" s="28">
        <f t="shared" ref="M14:M27" si="1">L14*I14</f>
        <v>0</v>
      </c>
      <c r="N14" s="29">
        <f t="shared" ref="N14:N24" si="2">M14+K14</f>
        <v>0</v>
      </c>
    </row>
    <row r="15" spans="1:14" x14ac:dyDescent="0.2">
      <c r="B15" s="13">
        <v>5</v>
      </c>
      <c r="C15" s="48" t="s">
        <v>49</v>
      </c>
      <c r="D15" s="49"/>
      <c r="E15" s="49"/>
      <c r="F15" s="49"/>
      <c r="G15" s="50"/>
      <c r="H15" s="13" t="s">
        <v>21</v>
      </c>
      <c r="I15" s="21">
        <v>9</v>
      </c>
      <c r="J15" s="27">
        <v>0</v>
      </c>
      <c r="K15" s="27">
        <f>J15*I15</f>
        <v>0</v>
      </c>
      <c r="L15" s="27">
        <v>0</v>
      </c>
      <c r="M15" s="28">
        <f t="shared" si="1"/>
        <v>0</v>
      </c>
      <c r="N15" s="29">
        <f t="shared" si="2"/>
        <v>0</v>
      </c>
    </row>
    <row r="16" spans="1:14" x14ac:dyDescent="0.2">
      <c r="B16" s="13">
        <v>6</v>
      </c>
      <c r="C16" s="51" t="s">
        <v>22</v>
      </c>
      <c r="D16" s="51"/>
      <c r="E16" s="51"/>
      <c r="F16" s="51"/>
      <c r="G16" s="51"/>
      <c r="H16" s="13" t="s">
        <v>21</v>
      </c>
      <c r="I16" s="21">
        <v>51</v>
      </c>
      <c r="J16" s="27">
        <v>0</v>
      </c>
      <c r="K16" s="27">
        <f t="shared" ref="K16:K24" si="3">J16*I16</f>
        <v>0</v>
      </c>
      <c r="L16" s="43">
        <v>0</v>
      </c>
      <c r="M16" s="28">
        <f>L16*I16</f>
        <v>0</v>
      </c>
      <c r="N16" s="29">
        <f>M16+K16</f>
        <v>0</v>
      </c>
    </row>
    <row r="17" spans="1:14" x14ac:dyDescent="0.2">
      <c r="B17" s="13">
        <v>7</v>
      </c>
      <c r="C17" s="51" t="s">
        <v>23</v>
      </c>
      <c r="D17" s="51"/>
      <c r="E17" s="51"/>
      <c r="F17" s="51"/>
      <c r="G17" s="51"/>
      <c r="H17" s="13" t="s">
        <v>21</v>
      </c>
      <c r="I17" s="21">
        <v>50</v>
      </c>
      <c r="J17" s="27">
        <v>0</v>
      </c>
      <c r="K17" s="27">
        <f>J17*I17</f>
        <v>0</v>
      </c>
      <c r="L17" s="27">
        <v>0</v>
      </c>
      <c r="M17" s="28">
        <f t="shared" si="1"/>
        <v>0</v>
      </c>
      <c r="N17" s="29">
        <f t="shared" si="2"/>
        <v>0</v>
      </c>
    </row>
    <row r="18" spans="1:14" x14ac:dyDescent="0.2">
      <c r="B18" s="13">
        <v>8</v>
      </c>
      <c r="C18" s="48" t="s">
        <v>24</v>
      </c>
      <c r="D18" s="49"/>
      <c r="E18" s="49"/>
      <c r="F18" s="49"/>
      <c r="G18" s="50"/>
      <c r="H18" s="13" t="s">
        <v>21</v>
      </c>
      <c r="I18" s="21">
        <v>60</v>
      </c>
      <c r="J18" s="27">
        <v>0</v>
      </c>
      <c r="K18" s="27">
        <f t="shared" si="3"/>
        <v>0</v>
      </c>
      <c r="L18" s="27">
        <v>0</v>
      </c>
      <c r="M18" s="28">
        <f t="shared" si="1"/>
        <v>0</v>
      </c>
      <c r="N18" s="29">
        <f t="shared" si="2"/>
        <v>0</v>
      </c>
    </row>
    <row r="19" spans="1:14" x14ac:dyDescent="0.2">
      <c r="B19" s="13">
        <v>9</v>
      </c>
      <c r="C19" s="64" t="s">
        <v>52</v>
      </c>
      <c r="D19" s="65"/>
      <c r="E19" s="65"/>
      <c r="F19" s="65"/>
      <c r="G19" s="66"/>
      <c r="H19" s="13" t="s">
        <v>21</v>
      </c>
      <c r="I19" s="21">
        <v>8</v>
      </c>
      <c r="J19" s="27">
        <v>0</v>
      </c>
      <c r="K19" s="27">
        <f t="shared" si="3"/>
        <v>0</v>
      </c>
      <c r="L19" s="43">
        <v>0</v>
      </c>
      <c r="M19" s="28">
        <f t="shared" si="1"/>
        <v>0</v>
      </c>
      <c r="N19" s="29">
        <f t="shared" si="2"/>
        <v>0</v>
      </c>
    </row>
    <row r="20" spans="1:14" s="40" customFormat="1" x14ac:dyDescent="0.2">
      <c r="A20" s="46"/>
      <c r="B20" s="47">
        <v>10</v>
      </c>
      <c r="C20" s="85" t="s">
        <v>59</v>
      </c>
      <c r="D20" s="86"/>
      <c r="E20" s="86"/>
      <c r="F20" s="86"/>
      <c r="G20" s="87"/>
      <c r="H20" s="47" t="s">
        <v>21</v>
      </c>
      <c r="I20" s="42">
        <v>3</v>
      </c>
      <c r="J20" s="27">
        <v>0</v>
      </c>
      <c r="K20" s="43">
        <f t="shared" si="3"/>
        <v>0</v>
      </c>
      <c r="L20" s="27">
        <v>0</v>
      </c>
      <c r="M20" s="44">
        <f t="shared" si="1"/>
        <v>0</v>
      </c>
      <c r="N20" s="29">
        <f t="shared" si="2"/>
        <v>0</v>
      </c>
    </row>
    <row r="21" spans="1:14" x14ac:dyDescent="0.2">
      <c r="B21" s="13">
        <v>11</v>
      </c>
      <c r="C21" s="48" t="s">
        <v>25</v>
      </c>
      <c r="D21" s="49"/>
      <c r="E21" s="49"/>
      <c r="F21" s="49"/>
      <c r="G21" s="50"/>
      <c r="H21" s="13" t="s">
        <v>21</v>
      </c>
      <c r="I21" s="21">
        <v>27</v>
      </c>
      <c r="J21" s="27">
        <v>0</v>
      </c>
      <c r="K21" s="27">
        <f>J21*I21</f>
        <v>0</v>
      </c>
      <c r="L21" s="27">
        <v>0</v>
      </c>
      <c r="M21" s="28">
        <f t="shared" ref="M21" si="4">L21*I21</f>
        <v>0</v>
      </c>
      <c r="N21" s="29">
        <f t="shared" ref="N21" si="5">M21+K21</f>
        <v>0</v>
      </c>
    </row>
    <row r="22" spans="1:14" ht="20.25" customHeight="1" x14ac:dyDescent="0.2">
      <c r="B22" s="13">
        <v>12</v>
      </c>
      <c r="C22" s="52" t="s">
        <v>26</v>
      </c>
      <c r="D22" s="52"/>
      <c r="E22" s="52"/>
      <c r="F22" s="52"/>
      <c r="G22" s="52"/>
      <c r="H22" s="21" t="s">
        <v>27</v>
      </c>
      <c r="I22" s="21">
        <v>16</v>
      </c>
      <c r="J22" s="27">
        <v>0</v>
      </c>
      <c r="K22" s="27">
        <f t="shared" si="3"/>
        <v>0</v>
      </c>
      <c r="L22" s="43">
        <v>0</v>
      </c>
      <c r="M22" s="28">
        <f t="shared" si="1"/>
        <v>0</v>
      </c>
      <c r="N22" s="29">
        <f t="shared" si="2"/>
        <v>0</v>
      </c>
    </row>
    <row r="23" spans="1:14" ht="19.5" customHeight="1" x14ac:dyDescent="0.2">
      <c r="B23" s="13">
        <v>13</v>
      </c>
      <c r="C23" s="51" t="s">
        <v>28</v>
      </c>
      <c r="D23" s="51"/>
      <c r="E23" s="51"/>
      <c r="F23" s="51"/>
      <c r="G23" s="51"/>
      <c r="H23" s="13" t="s">
        <v>21</v>
      </c>
      <c r="I23" s="21">
        <v>16</v>
      </c>
      <c r="J23" s="27">
        <v>0</v>
      </c>
      <c r="K23" s="30">
        <f t="shared" si="3"/>
        <v>0</v>
      </c>
      <c r="L23" s="27">
        <v>0</v>
      </c>
      <c r="M23" s="31">
        <f t="shared" si="1"/>
        <v>0</v>
      </c>
      <c r="N23" s="32">
        <f t="shared" si="2"/>
        <v>0</v>
      </c>
    </row>
    <row r="24" spans="1:14" ht="19.5" customHeight="1" x14ac:dyDescent="0.2">
      <c r="B24" s="13">
        <v>14</v>
      </c>
      <c r="C24" s="48" t="s">
        <v>29</v>
      </c>
      <c r="D24" s="49"/>
      <c r="E24" s="49"/>
      <c r="F24" s="49"/>
      <c r="G24" s="50"/>
      <c r="H24" s="21" t="s">
        <v>21</v>
      </c>
      <c r="I24" s="21">
        <v>13</v>
      </c>
      <c r="J24" s="27">
        <v>0</v>
      </c>
      <c r="K24" s="27">
        <f t="shared" si="3"/>
        <v>0</v>
      </c>
      <c r="L24" s="27">
        <v>0</v>
      </c>
      <c r="M24" s="28">
        <f t="shared" si="1"/>
        <v>0</v>
      </c>
      <c r="N24" s="29">
        <f t="shared" si="2"/>
        <v>0</v>
      </c>
    </row>
    <row r="25" spans="1:14" ht="21" customHeight="1" x14ac:dyDescent="0.2">
      <c r="B25" s="13">
        <v>15</v>
      </c>
      <c r="C25" s="64" t="s">
        <v>56</v>
      </c>
      <c r="D25" s="65"/>
      <c r="E25" s="65"/>
      <c r="F25" s="65"/>
      <c r="G25" s="66"/>
      <c r="H25" s="41" t="s">
        <v>30</v>
      </c>
      <c r="I25" s="42">
        <v>1</v>
      </c>
      <c r="J25" s="27">
        <v>0</v>
      </c>
      <c r="K25" s="43">
        <f t="shared" ref="K25:K27" si="6">J25*I25</f>
        <v>0</v>
      </c>
      <c r="L25" s="43">
        <v>0</v>
      </c>
      <c r="M25" s="44">
        <f t="shared" si="1"/>
        <v>0</v>
      </c>
      <c r="N25" s="45">
        <f t="shared" ref="N25:N27" si="7">M25+K25</f>
        <v>0</v>
      </c>
    </row>
    <row r="26" spans="1:14" ht="18.75" customHeight="1" x14ac:dyDescent="0.2">
      <c r="B26" s="13">
        <v>16</v>
      </c>
      <c r="C26" s="81" t="s">
        <v>31</v>
      </c>
      <c r="D26" s="82"/>
      <c r="E26" s="82"/>
      <c r="F26" s="82"/>
      <c r="G26" s="83"/>
      <c r="H26" s="21" t="s">
        <v>32</v>
      </c>
      <c r="I26" s="21">
        <v>24</v>
      </c>
      <c r="J26" s="33"/>
      <c r="K26" s="33"/>
      <c r="L26" s="27">
        <v>0</v>
      </c>
      <c r="M26" s="28">
        <f t="shared" si="1"/>
        <v>0</v>
      </c>
      <c r="N26" s="29">
        <f t="shared" si="7"/>
        <v>0</v>
      </c>
    </row>
    <row r="27" spans="1:14" ht="18.75" customHeight="1" x14ac:dyDescent="0.2">
      <c r="B27" s="13">
        <v>17</v>
      </c>
      <c r="C27" s="81" t="s">
        <v>33</v>
      </c>
      <c r="D27" s="82"/>
      <c r="E27" s="82"/>
      <c r="F27" s="82"/>
      <c r="G27" s="83"/>
      <c r="H27" s="26" t="s">
        <v>21</v>
      </c>
      <c r="I27" s="21">
        <v>2</v>
      </c>
      <c r="J27" s="27">
        <v>0</v>
      </c>
      <c r="K27" s="27">
        <f t="shared" si="6"/>
        <v>0</v>
      </c>
      <c r="L27" s="27">
        <v>0</v>
      </c>
      <c r="M27" s="28">
        <f t="shared" si="1"/>
        <v>0</v>
      </c>
      <c r="N27" s="29">
        <f t="shared" si="7"/>
        <v>0</v>
      </c>
    </row>
    <row r="28" spans="1:14" ht="18.75" customHeight="1" x14ac:dyDescent="0.2">
      <c r="B28" s="13">
        <v>18</v>
      </c>
      <c r="C28" s="48" t="s">
        <v>53</v>
      </c>
      <c r="D28" s="49"/>
      <c r="E28" s="49"/>
      <c r="F28" s="49"/>
      <c r="G28" s="50"/>
      <c r="H28" s="23" t="s">
        <v>50</v>
      </c>
      <c r="I28" s="21">
        <v>5</v>
      </c>
      <c r="J28" s="33"/>
      <c r="K28" s="33"/>
      <c r="L28" s="43">
        <v>0</v>
      </c>
      <c r="M28" s="39">
        <f>I28*L28</f>
        <v>0</v>
      </c>
      <c r="N28" s="29">
        <f>M28+K28</f>
        <v>0</v>
      </c>
    </row>
    <row r="29" spans="1:14" ht="18.75" customHeight="1" x14ac:dyDescent="0.2">
      <c r="B29" s="13">
        <v>19</v>
      </c>
      <c r="C29" s="64" t="s">
        <v>51</v>
      </c>
      <c r="D29" s="65"/>
      <c r="E29" s="65"/>
      <c r="F29" s="65"/>
      <c r="G29" s="66"/>
      <c r="H29" s="21" t="str">
        <f>H28</f>
        <v>m3</v>
      </c>
      <c r="I29" s="21">
        <v>5</v>
      </c>
      <c r="J29" s="24"/>
      <c r="K29" s="33"/>
      <c r="L29" s="27">
        <v>0</v>
      </c>
      <c r="M29" s="39">
        <f>I29*L29</f>
        <v>0</v>
      </c>
      <c r="N29" s="29">
        <f>M29+K29</f>
        <v>0</v>
      </c>
    </row>
    <row r="30" spans="1:14" ht="18.75" customHeight="1" x14ac:dyDescent="0.2">
      <c r="B30" s="13">
        <v>20</v>
      </c>
      <c r="C30" s="81" t="s">
        <v>57</v>
      </c>
      <c r="D30" s="82"/>
      <c r="E30" s="82"/>
      <c r="F30" s="82"/>
      <c r="G30" s="83"/>
      <c r="H30" s="23" t="s">
        <v>21</v>
      </c>
      <c r="I30" s="21">
        <v>27</v>
      </c>
      <c r="J30" s="28">
        <v>0</v>
      </c>
      <c r="K30" s="28">
        <f>I30*J30</f>
        <v>0</v>
      </c>
      <c r="L30" s="27">
        <v>0</v>
      </c>
      <c r="M30" s="28">
        <f>L30*I30</f>
        <v>0</v>
      </c>
      <c r="N30" s="29">
        <f>M30+K30</f>
        <v>0</v>
      </c>
    </row>
    <row r="31" spans="1:14" ht="18.75" customHeight="1" x14ac:dyDescent="0.2">
      <c r="B31" s="13">
        <v>21</v>
      </c>
      <c r="C31" s="81" t="s">
        <v>34</v>
      </c>
      <c r="D31" s="82"/>
      <c r="E31" s="82"/>
      <c r="F31" s="82"/>
      <c r="G31" s="83"/>
      <c r="H31" s="23" t="s">
        <v>32</v>
      </c>
      <c r="I31" s="21">
        <v>10</v>
      </c>
      <c r="J31" s="33"/>
      <c r="K31" s="33"/>
      <c r="L31" s="43">
        <v>0</v>
      </c>
      <c r="M31" s="28">
        <f t="shared" ref="M31" si="8">L31*I31</f>
        <v>0</v>
      </c>
      <c r="N31" s="29">
        <f t="shared" ref="N31" si="9">M31+K31</f>
        <v>0</v>
      </c>
    </row>
    <row r="32" spans="1:14" ht="21.75" customHeight="1" x14ac:dyDescent="0.2">
      <c r="B32" s="84" t="s">
        <v>35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14">
        <f>SUM(N11:N31)</f>
        <v>0</v>
      </c>
    </row>
    <row r="33" spans="2:14" ht="30" customHeight="1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7"/>
    </row>
    <row r="34" spans="2:14" ht="15" customHeight="1" x14ac:dyDescent="0.2">
      <c r="B34" s="55" t="s">
        <v>5</v>
      </c>
      <c r="C34" s="55"/>
      <c r="D34" s="56" t="s">
        <v>36</v>
      </c>
      <c r="E34" s="57"/>
      <c r="F34" s="57"/>
      <c r="G34" s="57"/>
      <c r="H34" s="57"/>
      <c r="I34" s="57"/>
      <c r="J34" s="57"/>
      <c r="K34" s="57"/>
      <c r="L34" s="57"/>
      <c r="M34" s="57"/>
      <c r="N34" s="58"/>
    </row>
    <row r="35" spans="2:14" x14ac:dyDescent="0.2">
      <c r="B35" s="55" t="s">
        <v>7</v>
      </c>
      <c r="C35" s="55" t="s">
        <v>8</v>
      </c>
      <c r="D35" s="55"/>
      <c r="E35" s="55"/>
      <c r="F35" s="55"/>
      <c r="G35" s="55"/>
      <c r="H35" s="59" t="s">
        <v>9</v>
      </c>
      <c r="I35" s="60"/>
      <c r="J35" s="60"/>
      <c r="K35" s="61"/>
      <c r="L35" s="59" t="s">
        <v>10</v>
      </c>
      <c r="M35" s="61"/>
      <c r="N35" s="62" t="s">
        <v>11</v>
      </c>
    </row>
    <row r="36" spans="2:14" s="20" customFormat="1" ht="31.5" x14ac:dyDescent="0.2">
      <c r="B36" s="55"/>
      <c r="C36" s="55"/>
      <c r="D36" s="55"/>
      <c r="E36" s="55"/>
      <c r="F36" s="55"/>
      <c r="G36" s="55"/>
      <c r="H36" s="18" t="s">
        <v>12</v>
      </c>
      <c r="I36" s="18" t="s">
        <v>13</v>
      </c>
      <c r="J36" s="11" t="s">
        <v>14</v>
      </c>
      <c r="K36" s="16" t="s">
        <v>15</v>
      </c>
      <c r="L36" s="16" t="s">
        <v>37</v>
      </c>
      <c r="M36" s="16" t="s">
        <v>38</v>
      </c>
      <c r="N36" s="63"/>
    </row>
    <row r="37" spans="2:14" ht="17.25" customHeight="1" x14ac:dyDescent="0.2">
      <c r="B37" s="21">
        <v>1</v>
      </c>
      <c r="C37" s="52" t="s">
        <v>39</v>
      </c>
      <c r="D37" s="52"/>
      <c r="E37" s="52"/>
      <c r="F37" s="52"/>
      <c r="G37" s="52"/>
      <c r="H37" s="21" t="s">
        <v>32</v>
      </c>
      <c r="I37" s="21">
        <v>15</v>
      </c>
      <c r="J37" s="24"/>
      <c r="K37" s="24"/>
      <c r="L37" s="27">
        <v>0</v>
      </c>
      <c r="M37" s="28">
        <f>L37*I37</f>
        <v>0</v>
      </c>
      <c r="N37" s="29">
        <f>SUM(K37+M37)</f>
        <v>0</v>
      </c>
    </row>
    <row r="38" spans="2:14" ht="12.75" customHeight="1" x14ac:dyDescent="0.2">
      <c r="B38" s="21">
        <v>2</v>
      </c>
      <c r="C38" s="52" t="s">
        <v>40</v>
      </c>
      <c r="D38" s="52"/>
      <c r="E38" s="52"/>
      <c r="F38" s="52"/>
      <c r="G38" s="52"/>
      <c r="H38" s="21" t="s">
        <v>41</v>
      </c>
      <c r="I38" s="21">
        <v>1</v>
      </c>
      <c r="J38" s="24"/>
      <c r="K38" s="24"/>
      <c r="L38" s="27">
        <v>0</v>
      </c>
      <c r="M38" s="28">
        <f t="shared" ref="M38:M43" si="10">L38*I38</f>
        <v>0</v>
      </c>
      <c r="N38" s="29">
        <f t="shared" ref="N38:N43" si="11">SUM(K38+M38)</f>
        <v>0</v>
      </c>
    </row>
    <row r="39" spans="2:14" x14ac:dyDescent="0.2">
      <c r="B39" s="21">
        <v>3</v>
      </c>
      <c r="C39" s="52" t="s">
        <v>42</v>
      </c>
      <c r="D39" s="52"/>
      <c r="E39" s="52"/>
      <c r="F39" s="52"/>
      <c r="G39" s="52"/>
      <c r="H39" s="21" t="s">
        <v>41</v>
      </c>
      <c r="I39" s="21">
        <v>1</v>
      </c>
      <c r="J39" s="24"/>
      <c r="K39" s="24"/>
      <c r="L39" s="27">
        <v>0</v>
      </c>
      <c r="M39" s="28">
        <f t="shared" si="10"/>
        <v>0</v>
      </c>
      <c r="N39" s="29">
        <f>SUM(K39+M39)</f>
        <v>0</v>
      </c>
    </row>
    <row r="40" spans="2:14" ht="12.75" customHeight="1" x14ac:dyDescent="0.2">
      <c r="B40" s="21">
        <v>4</v>
      </c>
      <c r="C40" s="81" t="s">
        <v>43</v>
      </c>
      <c r="D40" s="82"/>
      <c r="E40" s="82"/>
      <c r="F40" s="82"/>
      <c r="G40" s="83"/>
      <c r="H40" s="21" t="s">
        <v>44</v>
      </c>
      <c r="I40" s="21">
        <v>2</v>
      </c>
      <c r="J40" s="24"/>
      <c r="K40" s="24"/>
      <c r="L40" s="27">
        <v>0</v>
      </c>
      <c r="M40" s="28">
        <f t="shared" si="10"/>
        <v>0</v>
      </c>
      <c r="N40" s="29">
        <f t="shared" si="11"/>
        <v>0</v>
      </c>
    </row>
    <row r="41" spans="2:14" x14ac:dyDescent="0.2">
      <c r="B41" s="21">
        <v>5</v>
      </c>
      <c r="C41" s="52" t="s">
        <v>45</v>
      </c>
      <c r="D41" s="52"/>
      <c r="E41" s="52"/>
      <c r="F41" s="52"/>
      <c r="G41" s="52"/>
      <c r="H41" s="21" t="s">
        <v>41</v>
      </c>
      <c r="I41" s="21">
        <v>1</v>
      </c>
      <c r="J41" s="24"/>
      <c r="K41" s="24"/>
      <c r="L41" s="27">
        <v>0</v>
      </c>
      <c r="M41" s="28">
        <f t="shared" si="10"/>
        <v>0</v>
      </c>
      <c r="N41" s="29">
        <f t="shared" si="11"/>
        <v>0</v>
      </c>
    </row>
    <row r="42" spans="2:14" ht="12.75" customHeight="1" x14ac:dyDescent="0.2">
      <c r="B42" s="21">
        <v>6</v>
      </c>
      <c r="C42" s="52" t="s">
        <v>46</v>
      </c>
      <c r="D42" s="52"/>
      <c r="E42" s="52"/>
      <c r="F42" s="52"/>
      <c r="G42" s="52"/>
      <c r="H42" s="21" t="s">
        <v>41</v>
      </c>
      <c r="I42" s="21">
        <v>1</v>
      </c>
      <c r="J42" s="24"/>
      <c r="K42" s="24"/>
      <c r="L42" s="27">
        <v>0</v>
      </c>
      <c r="M42" s="28">
        <f t="shared" ref="M42" si="12">L42*I42</f>
        <v>0</v>
      </c>
      <c r="N42" s="29">
        <f t="shared" ref="N42" si="13">SUM(K42+M42)</f>
        <v>0</v>
      </c>
    </row>
    <row r="43" spans="2:14" ht="12.75" customHeight="1" x14ac:dyDescent="0.2">
      <c r="B43" s="21">
        <v>7</v>
      </c>
      <c r="C43" s="52" t="s">
        <v>47</v>
      </c>
      <c r="D43" s="52"/>
      <c r="E43" s="52"/>
      <c r="F43" s="52"/>
      <c r="G43" s="52"/>
      <c r="H43" s="21" t="s">
        <v>41</v>
      </c>
      <c r="I43" s="21">
        <v>1</v>
      </c>
      <c r="J43" s="24"/>
      <c r="K43" s="24"/>
      <c r="L43" s="27">
        <v>0</v>
      </c>
      <c r="M43" s="28">
        <f t="shared" si="10"/>
        <v>0</v>
      </c>
      <c r="N43" s="29">
        <f t="shared" si="11"/>
        <v>0</v>
      </c>
    </row>
    <row r="44" spans="2:14" ht="12.75" customHeight="1" x14ac:dyDescent="0.2">
      <c r="B44" s="21">
        <v>8</v>
      </c>
      <c r="C44" s="52" t="s">
        <v>54</v>
      </c>
      <c r="D44" s="52"/>
      <c r="E44" s="52"/>
      <c r="F44" s="52"/>
      <c r="G44" s="52"/>
      <c r="H44" s="21" t="s">
        <v>55</v>
      </c>
      <c r="I44" s="21">
        <v>3</v>
      </c>
      <c r="J44" s="24"/>
      <c r="K44" s="24"/>
      <c r="L44" s="27">
        <v>0</v>
      </c>
      <c r="M44" s="24"/>
      <c r="N44" s="29">
        <f>L44*I44</f>
        <v>0</v>
      </c>
    </row>
    <row r="45" spans="2:14" ht="12.75" customHeight="1" x14ac:dyDescent="0.2">
      <c r="B45" s="21">
        <v>9</v>
      </c>
      <c r="C45" s="52" t="s">
        <v>58</v>
      </c>
      <c r="D45" s="52"/>
      <c r="E45" s="52"/>
      <c r="F45" s="52"/>
      <c r="G45" s="52"/>
      <c r="H45" s="21" t="s">
        <v>55</v>
      </c>
      <c r="I45" s="21">
        <v>5</v>
      </c>
      <c r="J45" s="24"/>
      <c r="K45" s="24"/>
      <c r="L45" s="27">
        <v>0</v>
      </c>
      <c r="M45" s="24"/>
      <c r="N45" s="29">
        <f>L45*I45</f>
        <v>0</v>
      </c>
    </row>
    <row r="46" spans="2:14" ht="12.75" customHeight="1" x14ac:dyDescent="0.2">
      <c r="B46" s="88" t="s">
        <v>35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25">
        <f>N43+N41+N39+N38+N37+N40+N42+N44</f>
        <v>0</v>
      </c>
    </row>
    <row r="47" spans="2:14" ht="12.75" customHeight="1" x14ac:dyDescent="0.2"/>
    <row r="48" spans="2:14" ht="12.75" customHeigh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7"/>
    </row>
    <row r="49" spans="1:14" ht="6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7"/>
    </row>
    <row r="50" spans="1:14" ht="15" customHeight="1" x14ac:dyDescent="0.2">
      <c r="B50" s="55" t="s">
        <v>5</v>
      </c>
      <c r="C50" s="55"/>
      <c r="D50" s="56" t="s">
        <v>61</v>
      </c>
      <c r="E50" s="57"/>
      <c r="F50" s="57"/>
      <c r="G50" s="57"/>
      <c r="H50" s="57"/>
      <c r="I50" s="57"/>
      <c r="J50" s="57"/>
      <c r="K50" s="57"/>
      <c r="L50" s="57"/>
      <c r="M50" s="57"/>
      <c r="N50" s="58"/>
    </row>
    <row r="51" spans="1:14" ht="18" customHeight="1" x14ac:dyDescent="0.2">
      <c r="B51" s="73" t="s">
        <v>7</v>
      </c>
      <c r="C51" s="75" t="s">
        <v>8</v>
      </c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62" t="s">
        <v>11</v>
      </c>
    </row>
    <row r="52" spans="1:14" ht="12.75" customHeight="1" x14ac:dyDescent="0.2">
      <c r="B52" s="74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80"/>
      <c r="N52" s="63"/>
    </row>
    <row r="53" spans="1:14" ht="12.75" customHeight="1" x14ac:dyDescent="0.2">
      <c r="B53" s="35"/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8"/>
      <c r="N53" s="34"/>
    </row>
    <row r="54" spans="1:14" ht="12.75" customHeight="1" x14ac:dyDescent="0.2">
      <c r="B54" s="22"/>
      <c r="C54" s="70" t="s">
        <v>62</v>
      </c>
      <c r="D54" s="71"/>
      <c r="E54" s="71"/>
      <c r="F54" s="71"/>
      <c r="G54" s="71"/>
      <c r="H54" s="71"/>
      <c r="I54" s="71"/>
      <c r="J54" s="71"/>
      <c r="K54" s="71"/>
      <c r="L54" s="71"/>
      <c r="M54" s="72"/>
      <c r="N54" s="15">
        <f>N46+N32</f>
        <v>0</v>
      </c>
    </row>
    <row r="55" spans="1:14" ht="12.75" customHeight="1" x14ac:dyDescent="0.2">
      <c r="B55" s="22"/>
      <c r="C55" s="70" t="s">
        <v>63</v>
      </c>
      <c r="D55" s="71"/>
      <c r="E55" s="71"/>
      <c r="F55" s="71"/>
      <c r="G55" s="71"/>
      <c r="H55" s="71"/>
      <c r="I55" s="71"/>
      <c r="J55" s="71"/>
      <c r="K55" s="71"/>
      <c r="L55" s="71"/>
      <c r="M55" s="72"/>
      <c r="N55" s="15">
        <f>N54*1.21</f>
        <v>0</v>
      </c>
    </row>
    <row r="56" spans="1:14" ht="12.75" customHeight="1" x14ac:dyDescent="0.2"/>
    <row r="57" spans="1:14" ht="15" customHeight="1" x14ac:dyDescent="0.2"/>
    <row r="58" spans="1:14" ht="12.95" customHeight="1" x14ac:dyDescent="0.2">
      <c r="A58" s="5"/>
    </row>
    <row r="59" spans="1:14" ht="12.95" customHeight="1" x14ac:dyDescent="0.2">
      <c r="A59" s="5"/>
    </row>
    <row r="60" spans="1:14" ht="12.95" customHeight="1" x14ac:dyDescent="0.2">
      <c r="A60" s="5"/>
    </row>
    <row r="61" spans="1:14" ht="22.5" customHeight="1" x14ac:dyDescent="0.2">
      <c r="A61" s="5"/>
    </row>
    <row r="62" spans="1:14" ht="12.95" customHeight="1" x14ac:dyDescent="0.2">
      <c r="A62" s="5"/>
    </row>
    <row r="63" spans="1:14" x14ac:dyDescent="0.2">
      <c r="A63" s="5"/>
    </row>
    <row r="64" spans="1:14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</sheetData>
  <mergeCells count="56">
    <mergeCell ref="N35:N36"/>
    <mergeCell ref="C37:G37"/>
    <mergeCell ref="B35:B36"/>
    <mergeCell ref="C35:G36"/>
    <mergeCell ref="H35:K35"/>
    <mergeCell ref="L35:M35"/>
    <mergeCell ref="C13:G13"/>
    <mergeCell ref="C30:G30"/>
    <mergeCell ref="C20:G20"/>
    <mergeCell ref="C45:G45"/>
    <mergeCell ref="B46:M46"/>
    <mergeCell ref="C38:G38"/>
    <mergeCell ref="C43:G43"/>
    <mergeCell ref="C42:G42"/>
    <mergeCell ref="C44:G44"/>
    <mergeCell ref="C55:M55"/>
    <mergeCell ref="B50:C50"/>
    <mergeCell ref="D50:N50"/>
    <mergeCell ref="C54:M54"/>
    <mergeCell ref="B51:B52"/>
    <mergeCell ref="C51:M52"/>
    <mergeCell ref="N51:N52"/>
    <mergeCell ref="C25:G25"/>
    <mergeCell ref="C31:G31"/>
    <mergeCell ref="C28:G28"/>
    <mergeCell ref="C29:G29"/>
    <mergeCell ref="D34:N34"/>
    <mergeCell ref="B34:C34"/>
    <mergeCell ref="C27:G27"/>
    <mergeCell ref="B32:M32"/>
    <mergeCell ref="C26:G26"/>
    <mergeCell ref="C41:G41"/>
    <mergeCell ref="C39:G39"/>
    <mergeCell ref="C40:G40"/>
    <mergeCell ref="C24:G24"/>
    <mergeCell ref="A2:N2"/>
    <mergeCell ref="E4:N4"/>
    <mergeCell ref="B8:C8"/>
    <mergeCell ref="D8:N8"/>
    <mergeCell ref="B9:B10"/>
    <mergeCell ref="C9:G10"/>
    <mergeCell ref="H9:K9"/>
    <mergeCell ref="N9:N10"/>
    <mergeCell ref="L9:M9"/>
    <mergeCell ref="C12:G12"/>
    <mergeCell ref="C15:G15"/>
    <mergeCell ref="C19:G19"/>
    <mergeCell ref="E6:H6"/>
    <mergeCell ref="C11:G11"/>
    <mergeCell ref="C14:G14"/>
    <mergeCell ref="C18:G18"/>
    <mergeCell ref="C23:G23"/>
    <mergeCell ref="C22:G22"/>
    <mergeCell ref="C16:G16"/>
    <mergeCell ref="C17:G17"/>
    <mergeCell ref="C21:G21"/>
  </mergeCells>
  <phoneticPr fontId="8" type="noConversion"/>
  <pageMargins left="0.23611111111111099" right="0.29017857142857145" top="0.59027777777777801" bottom="0.31458333333333299" header="0.196527777777778" footer="0.23611111111111099"/>
  <pageSetup paperSize="9" firstPageNumber="0" orientation="portrait" r:id="rId1"/>
  <headerFooter>
    <oddFooter>&amp;R&amp;"Times New Roman,Obyčejné"
www.gbelektroservis.cz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>
      <selection activeCell="M36" sqref="M36"/>
    </sheetView>
  </sheetViews>
  <sheetFormatPr defaultRowHeight="12.75" x14ac:dyDescent="0.2"/>
  <cols>
    <col min="1" max="1025" width="9.42578125"/>
  </cols>
  <sheetData/>
  <pageMargins left="0.7" right="0.7" top="0.78749999999999998" bottom="0.78749999999999998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>
      <selection activeCell="M36" sqref="M36"/>
    </sheetView>
  </sheetViews>
  <sheetFormatPr defaultRowHeight="12.75" x14ac:dyDescent="0.2"/>
  <cols>
    <col min="1" max="1025" width="9.42578125"/>
  </cols>
  <sheetData/>
  <pageMargins left="0.7" right="0.7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BreakPreview" zoomScaleNormal="100" workbookViewId="0">
      <selection activeCell="M36" sqref="M36"/>
    </sheetView>
  </sheetViews>
  <sheetFormatPr defaultRowHeight="12.75" x14ac:dyDescent="0.2"/>
  <cols>
    <col min="1" max="1025" width="9.42578125"/>
  </cols>
  <sheetData/>
  <pageMargins left="0.7" right="0.7" top="0.78749999999999998" bottom="0.78749999999999998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workbookViewId="0">
      <selection activeCell="M36" sqref="M36"/>
    </sheetView>
  </sheetViews>
  <sheetFormatPr defaultRowHeight="12.75" x14ac:dyDescent="0.2"/>
  <cols>
    <col min="1" max="1025" width="9.42578125"/>
  </cols>
  <sheetData/>
  <pageMargins left="0.7" right="0.7" top="0.78749999999999998" bottom="0.78749999999999998" header="0.51180555555555496" footer="0.51180555555555496"/>
  <pageSetup paperSize="9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710C7FC1A2C94A8C86EFCF3CD246FB" ma:contentTypeVersion="15" ma:contentTypeDescription="Vytvoří nový dokument" ma:contentTypeScope="" ma:versionID="7c8a874bffb69c202f954bdd4de8899c">
  <xsd:schema xmlns:xsd="http://www.w3.org/2001/XMLSchema" xmlns:xs="http://www.w3.org/2001/XMLSchema" xmlns:p="http://schemas.microsoft.com/office/2006/metadata/properties" xmlns:ns2="ce129bfa-5fc5-4797-ab04-e51da1a1c646" xmlns:ns3="6eab7038-e1db-4973-943b-54199fab9fc0" targetNamespace="http://schemas.microsoft.com/office/2006/metadata/properties" ma:root="true" ma:fieldsID="d8539154f9a89ac7cf0add35ba6c6029" ns2:_="" ns3:_="">
    <xsd:import namespace="ce129bfa-5fc5-4797-ab04-e51da1a1c646"/>
    <xsd:import namespace="6eab7038-e1db-4973-943b-54199fab9fc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29bfa-5fc5-4797-ab04-e51da1a1c64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92f87a86-7313-41e2-b5ad-22e0efd54d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b7038-e1db-4973-943b-54199fab9fc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81bfb82-4ae4-440d-8b06-8dcc31dfffcf}" ma:internalName="TaxCatchAll" ma:showField="CatchAllData" ma:web="6eab7038-e1db-4973-943b-54199fab9f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b7038-e1db-4973-943b-54199fab9fc0" xsi:nil="true"/>
    <lcf76f155ced4ddcb4097134ff3c332f xmlns="ce129bfa-5fc5-4797-ab04-e51da1a1c6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578316-CB89-45E8-9018-3414B75F8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29bfa-5fc5-4797-ab04-e51da1a1c646"/>
    <ds:schemaRef ds:uri="6eab7038-e1db-4973-943b-54199fab9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84F258-5F9D-42AA-9C9C-9F7676FCA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41DC6-B974-4769-B5C8-EBE7406A9B2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6eab7038-e1db-4973-943b-54199fab9fc0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ce129bfa-5fc5-4797-ab04-e51da1a1c6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Rozpočet</vt:lpstr>
      <vt:lpstr>List4</vt:lpstr>
      <vt:lpstr>List5</vt:lpstr>
      <vt:lpstr>List6</vt:lpstr>
      <vt:lpstr>List7</vt:lpstr>
      <vt:lpstr>Rozpočet!Oblast_tisku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Doležálek</dc:creator>
  <cp:keywords/>
  <dc:description/>
  <cp:lastModifiedBy>Ing. Tomáš Večeřa</cp:lastModifiedBy>
  <cp:revision>1</cp:revision>
  <dcterms:created xsi:type="dcterms:W3CDTF">2016-01-04T11:00:59Z</dcterms:created>
  <dcterms:modified xsi:type="dcterms:W3CDTF">2025-08-18T14:18:38Z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0x010100D7710C7FC1A2C94A8C86EFCF3CD246FB</vt:lpwstr>
  </property>
  <property fmtid="{D5CDD505-2E9C-101B-9397-08002B2CF9AE}" pid="9" name="MediaServiceImageTags">
    <vt:lpwstr/>
  </property>
</Properties>
</file>