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6"/>
  <workbookPr/>
  <bookViews>
    <workbookView xWindow="0" yWindow="0" windowWidth="26580" windowHeight="11070" tabRatio="621" activeTab="0"/>
  </bookViews>
  <sheets>
    <sheet name="Výkaz-výměr " sheetId="1" r:id="rId1"/>
  </sheets>
  <definedNames>
    <definedName name="_PO1">#REF!</definedName>
    <definedName name="_PO2">#REF!</definedName>
    <definedName name="_PO3">#REF!</definedName>
    <definedName name="_PO8">#REF!</definedName>
    <definedName name="_POO3">#REF!</definedName>
    <definedName name="_sum3">#REF!</definedName>
    <definedName name="_sum6">#REF!</definedName>
    <definedName name="_sum730">#REF!</definedName>
    <definedName name="_sum763">#REF!</definedName>
    <definedName name="_sum766">#REF!</definedName>
    <definedName name="_sum776">#REF!</definedName>
    <definedName name="_sum781">#REF!</definedName>
    <definedName name="_sum783">#REF!</definedName>
    <definedName name="_sum784">#REF!</definedName>
    <definedName name="_sum9">#REF!</definedName>
    <definedName name="_sum96">#REF!</definedName>
    <definedName name="HSV">#REF!</definedName>
    <definedName name="_xlnm.Print_Area" localSheetId="0">'Výkaz-výměr '!$B$2:$J$74</definedName>
    <definedName name="PSV">#REF!</definedName>
    <definedName name="sumTZB">#REF!</definedName>
  </definedNames>
  <calcPr calcId="191029"/>
</workbook>
</file>

<file path=xl/sharedStrings.xml><?xml version="1.0" encoding="utf-8"?>
<sst xmlns="http://schemas.openxmlformats.org/spreadsheetml/2006/main" count="192" uniqueCount="126">
  <si>
    <t>POPIS ČINNOSTI</t>
  </si>
  <si>
    <t>M.J.</t>
  </si>
  <si>
    <t>ks</t>
  </si>
  <si>
    <t>JEDN. CENA</t>
  </si>
  <si>
    <t>CENA CELKEM</t>
  </si>
  <si>
    <t>JEDN.HM.</t>
  </si>
  <si>
    <t>HMOTNOST Σ</t>
  </si>
  <si>
    <t>JEDN.SUŤ</t>
  </si>
  <si>
    <t>Č.P.</t>
  </si>
  <si>
    <t>Objednatel:</t>
  </si>
  <si>
    <t>Dodavatel:</t>
  </si>
  <si>
    <t>Zpracoval:</t>
  </si>
  <si>
    <t>Datum:</t>
  </si>
  <si>
    <t>Lokalita:</t>
  </si>
  <si>
    <t>Název akce:</t>
  </si>
  <si>
    <t>Druh akce a účel:</t>
  </si>
  <si>
    <t>MNOŽSTVÍ</t>
  </si>
  <si>
    <t>B - CELKEM</t>
  </si>
  <si>
    <t>C - CELKEM</t>
  </si>
  <si>
    <t>kpl</t>
  </si>
  <si>
    <t xml:space="preserve">C </t>
  </si>
  <si>
    <t xml:space="preserve">B </t>
  </si>
  <si>
    <t>A</t>
  </si>
  <si>
    <t xml:space="preserve">Instalace nových zařízení </t>
  </si>
  <si>
    <t xml:space="preserve">Úprava elektroninstalace </t>
  </si>
  <si>
    <t>Úprava ZTI</t>
  </si>
  <si>
    <t xml:space="preserve">Úprava plynoinstalace </t>
  </si>
  <si>
    <t xml:space="preserve">Doprava </t>
  </si>
  <si>
    <t xml:space="preserve">A - CELKEM </t>
  </si>
  <si>
    <t xml:space="preserve"> </t>
  </si>
  <si>
    <t>Dne:  ………………………..</t>
  </si>
  <si>
    <t>………………………………………………</t>
  </si>
  <si>
    <t xml:space="preserve">razítko a podpis </t>
  </si>
  <si>
    <t>D</t>
  </si>
  <si>
    <t xml:space="preserve">ks </t>
  </si>
  <si>
    <t>D - CELKEM</t>
  </si>
  <si>
    <t>E</t>
  </si>
  <si>
    <t>E - CELKEM</t>
  </si>
  <si>
    <t>F</t>
  </si>
  <si>
    <t>F - CELKEM</t>
  </si>
  <si>
    <t>G</t>
  </si>
  <si>
    <t>G - CELKEM</t>
  </si>
  <si>
    <t>H</t>
  </si>
  <si>
    <t>H - CELKEM</t>
  </si>
  <si>
    <t>Statutární město Frýdek-Místek</t>
  </si>
  <si>
    <t>Elektrický varný kotel 300 litrů, hranatý, nerezový, dvouplášťový (vaření)</t>
  </si>
  <si>
    <t>Elektrický varný kotel 280 litrů, hranatý, nerezový, dvouplášťový (vaření)</t>
  </si>
  <si>
    <t>Elektrický varný kotel 200 litrů s míchadlem, tlakový, kulatý, nerezový (vaření, dušení, míchání)</t>
  </si>
  <si>
    <t>Elektrický varný kotel 150 litrů, hranatý, nerezový (vaření)</t>
  </si>
  <si>
    <t>201 VARNÝ BLOK PÁNVE</t>
  </si>
  <si>
    <t>Plynová pánev 120 l, nerezová vana, plocha 70dm2, motorové sklápění, nerezové opláštění (vaření, dušení, opékání)</t>
  </si>
  <si>
    <t>Plynová stolička 9kW -  nerez, jeden hořák</t>
  </si>
  <si>
    <t>Plynová varná deska 4 hořáky, 34kW (vaření)</t>
  </si>
  <si>
    <t>Nerez podstavec pod plynovou varnou desku</t>
  </si>
  <si>
    <t>Fritéza elektrická, 2x21litrů</t>
  </si>
  <si>
    <t>202 VARNÝ BLOK KONVEKTOMATY</t>
  </si>
  <si>
    <t>Elektrický konvektomat 24xGN1/1, injekční, nerezový (vaření, dušení, pečení, grilování, udržování teploty)</t>
  </si>
  <si>
    <t>Elektrický konvektomat 11xGN1/1, injekční, nerezový(vaření, dušení, pečení, grilování, udržování teploty)</t>
  </si>
  <si>
    <t>Podstavec pod konvektomat se 16 zásuvy na GN 1/1, nerezový</t>
  </si>
  <si>
    <t>Vozík banketový</t>
  </si>
  <si>
    <t>203 PORCOVÁNÍ TEPELNĚ UPRAVENÝCH JÍDEL</t>
  </si>
  <si>
    <t>Transportní vozík z nerezové oceli na 16x GN 1/1</t>
  </si>
  <si>
    <t>204 PŘÍPRAVNA VARNA KOTLY</t>
  </si>
  <si>
    <t>Sprcha tlaková na nádobí s dvěma atyp otvory a chrličem, nástěnná</t>
  </si>
  <si>
    <t>205 ČISTÁ PŘÍPRAVNA ZELENINY</t>
  </si>
  <si>
    <t>Vodovodní baterie s loketní pákou a otočným výtokem</t>
  </si>
  <si>
    <t>206 PŘÍPRAVNA TĚSTA</t>
  </si>
  <si>
    <t>Vodovodní baterie s  loketní pákou a otočným výtokem</t>
  </si>
  <si>
    <t>Sprcha tlaková na nádobí s dvěma otvory a chrličem, nástěnná</t>
  </si>
  <si>
    <t>207 PŘÍPRAVNA MASA</t>
  </si>
  <si>
    <t>Chladící skříň jednodvéřová, 570 l</t>
  </si>
  <si>
    <t>208 UMÝVÁRNA KUCHYŇSKÉHO NÁDOBÍ</t>
  </si>
  <si>
    <t>Stolní tlaková sprcha na nádobí s baterií, 1030mm</t>
  </si>
  <si>
    <t>Myčka černého nádobí s rekuperací, 10,7 kW (mytí použitého nádobí z provozu)</t>
  </si>
  <si>
    <t>209 PORCOVÁNÍ KNEDLÍKŮ</t>
  </si>
  <si>
    <t>210 ZÁZEMÍ VÝDEJE JÍDEL</t>
  </si>
  <si>
    <t>I</t>
  </si>
  <si>
    <t>J</t>
  </si>
  <si>
    <t>211 UMÝVÁRNA STOLNÍHO NÁDOBÍ 1</t>
  </si>
  <si>
    <t>Mycí stroj průběžný poklopový na nádobí a podnosy, rohové uspořádání stolů, s rekuperací (mytí + odsávání vzniklé páry)</t>
  </si>
  <si>
    <t>Mycí stroj na nádobí  s výklopnými dvířky na podstavci, s dávkovačem leštícímuho a mycího prostředku a odpadovým čerpadlem, koš 500x500 (mytí použitého skla)</t>
  </si>
  <si>
    <t>Podstavec pod mycí stroj se zásuvy na mycí koše, nerezový</t>
  </si>
  <si>
    <t>PVC vyztužený pás šíře 400mm pro pásový dopravník na podnosy k myčkám</t>
  </si>
  <si>
    <t>212 UMÝVÁRNA STOLNÍHO NÁDOBÍ 2</t>
  </si>
  <si>
    <t>213 VÝDEJ JÍDEL 2</t>
  </si>
  <si>
    <t>Chladící skříň 350 litrů, 2x prosklené dveře, ventilátorové chlazení, bílý lak</t>
  </si>
  <si>
    <t>214 VÝDEJ JÍDEL 1</t>
  </si>
  <si>
    <t xml:space="preserve">Transportní vozík plošinový </t>
  </si>
  <si>
    <t xml:space="preserve">Vozítka pro termoporty </t>
  </si>
  <si>
    <r>
      <t xml:space="preserve">sklep </t>
    </r>
    <r>
      <rPr>
        <sz val="9"/>
        <color indexed="17"/>
        <rFont val="Tahoma"/>
        <family val="2"/>
      </rPr>
      <t>17</t>
    </r>
  </si>
  <si>
    <r>
      <t xml:space="preserve">sklep </t>
    </r>
    <r>
      <rPr>
        <sz val="9"/>
        <color indexed="17"/>
        <rFont val="Tahoma"/>
        <family val="2"/>
      </rPr>
      <t>19</t>
    </r>
  </si>
  <si>
    <r>
      <rPr>
        <sz val="9"/>
        <color indexed="17"/>
        <rFont val="Tahoma"/>
        <family val="2"/>
      </rPr>
      <t xml:space="preserve"> </t>
    </r>
    <r>
      <rPr>
        <sz val="9"/>
        <rFont val="Tahoma"/>
        <family val="2"/>
      </rPr>
      <t xml:space="preserve">příslušenství k </t>
    </r>
    <r>
      <rPr>
        <sz val="9"/>
        <color indexed="17"/>
        <rFont val="Tahoma"/>
        <family val="2"/>
      </rPr>
      <t>12</t>
    </r>
  </si>
  <si>
    <t>K</t>
  </si>
  <si>
    <t>L</t>
  </si>
  <si>
    <t>M</t>
  </si>
  <si>
    <t>N</t>
  </si>
  <si>
    <t>O</t>
  </si>
  <si>
    <t>215 OSTATNÍ</t>
  </si>
  <si>
    <t>P</t>
  </si>
  <si>
    <t>I - CELKEM</t>
  </si>
  <si>
    <t>J - CELKEM</t>
  </si>
  <si>
    <t>L - CELKEM</t>
  </si>
  <si>
    <t>O - CELKEM</t>
  </si>
  <si>
    <t>N - CELKEM</t>
  </si>
  <si>
    <t>M - CELKEM</t>
  </si>
  <si>
    <t>Ekologická likvidace stávajícího zařízení</t>
  </si>
  <si>
    <t>Q</t>
  </si>
  <si>
    <t>Q - CELKEM</t>
  </si>
  <si>
    <t>Projednání s HZS SMK</t>
  </si>
  <si>
    <t>Projednání s KHS</t>
  </si>
  <si>
    <t>200 VARNÝ BLOK KOTLE</t>
  </si>
  <si>
    <t>Revize elektrozařízení</t>
  </si>
  <si>
    <t>Revize plynového zhařízení</t>
  </si>
  <si>
    <t>CENA CELKEM (Kč bez DPH)</t>
  </si>
  <si>
    <t>DPH 21 %</t>
  </si>
  <si>
    <t>CENA CELKEM (Kč včetně DPH)</t>
  </si>
  <si>
    <t>P - CELKEM</t>
  </si>
  <si>
    <t>ZŠ F-M, El. Krásnohorské 2254 – školní kuchyně – I. etapa – dodávka gastro vybavení (gastro zařízení)</t>
  </si>
  <si>
    <t>Náhrada a doplnění vybavení části školní kuchyně</t>
  </si>
  <si>
    <t>Školní kuchyně Základní školy na ulici Elišky Krásnohorské v objektu č.p. 139, 738 01 Frýdek-Místek</t>
  </si>
  <si>
    <t>216 INŽENÝRSKÁ ČINNOST</t>
  </si>
  <si>
    <t>Beze změn</t>
  </si>
  <si>
    <t>Koše do myček (k položce 26)</t>
  </si>
  <si>
    <t>Demontáž stávajícího zařízení viz příloha č. 1 - Seznam stávajícího zařízení</t>
  </si>
  <si>
    <t>SOUPIS PRACÍ A VÝKONŮ</t>
  </si>
  <si>
    <t>Dokumentace skutečného stavu umístění gastrozařízení, včetně napojení na media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</si>
</sst>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0"/>
    <numFmt numFmtId="165" formatCode="#,##0.0"/>
    <numFmt numFmtId="166" formatCode="0.0"/>
  </numFmts>
  <fonts count="23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sz val="10"/>
      <color indexed="63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4"/>
      <color rgb="FF000000"/>
      <name val="Calibri"/>
      <family val="2"/>
    </font>
    <font>
      <sz val="8"/>
      <name val="Arial CE"/>
      <family val="2"/>
    </font>
    <font>
      <b/>
      <sz val="9"/>
      <name val="Tahoma"/>
      <family val="2"/>
    </font>
    <font>
      <sz val="9"/>
      <name val="Tahoma"/>
      <family val="2"/>
    </font>
    <font>
      <sz val="9"/>
      <color theme="1"/>
      <name val="Tahoma"/>
      <family val="2"/>
    </font>
    <font>
      <b/>
      <sz val="10"/>
      <name val="Tahoma"/>
      <family val="2"/>
    </font>
    <font>
      <sz val="9"/>
      <color rgb="FF00B050"/>
      <name val="Tahoma"/>
      <family val="2"/>
    </font>
    <font>
      <b/>
      <sz val="9"/>
      <color theme="1"/>
      <name val="Tahoma"/>
      <family val="2"/>
    </font>
    <font>
      <sz val="9"/>
      <color indexed="17"/>
      <name val="Tahoma"/>
      <family val="2"/>
    </font>
    <font>
      <b/>
      <sz val="9"/>
      <color rgb="FFC00000"/>
      <name val="Tahoma"/>
      <family val="2"/>
    </font>
    <font>
      <b/>
      <sz val="10.5"/>
      <name val="Tahoma"/>
      <family val="2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/>
      <bottom style="thin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/>
      <right/>
      <top/>
      <bottom style="thin"/>
    </border>
    <border>
      <left style="medium"/>
      <right style="medium"/>
      <top/>
      <bottom/>
    </border>
    <border>
      <left style="thin"/>
      <right/>
      <top style="thin"/>
      <bottom style="thin"/>
    </border>
    <border>
      <left style="medium"/>
      <right style="medium"/>
      <top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Protection="0">
      <alignment horizontal="right"/>
    </xf>
  </cellStyleXfs>
  <cellXfs count="150">
    <xf numFmtId="0" fontId="0" fillId="0" borderId="0" xfId="0"/>
    <xf numFmtId="164" fontId="3" fillId="0" borderId="0" xfId="0" applyNumberFormat="1" applyFont="1" applyFill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49" fontId="4" fillId="0" borderId="1" xfId="20" applyNumberFormat="1" applyFont="1" applyFill="1" applyBorder="1" applyAlignment="1">
      <alignment horizontal="left" vertical="center"/>
    </xf>
    <xf numFmtId="49" fontId="4" fillId="0" borderId="1" xfId="20" applyNumberFormat="1" applyFont="1" applyFill="1" applyBorder="1" applyAlignment="1">
      <alignment vertical="center"/>
    </xf>
    <xf numFmtId="164" fontId="5" fillId="0" borderId="2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right" vertical="center" wrapText="1"/>
    </xf>
    <xf numFmtId="164" fontId="3" fillId="0" borderId="4" xfId="0" applyNumberFormat="1" applyFont="1" applyFill="1" applyBorder="1" applyAlignment="1">
      <alignment horizontal="right" vertical="center" wrapText="1"/>
    </xf>
    <xf numFmtId="164" fontId="3" fillId="0" borderId="5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164" fontId="3" fillId="0" borderId="6" xfId="0" applyNumberFormat="1" applyFont="1" applyFill="1" applyBorder="1" applyAlignment="1">
      <alignment horizontal="right" vertical="center" wrapText="1"/>
    </xf>
    <xf numFmtId="164" fontId="3" fillId="0" borderId="7" xfId="0" applyNumberFormat="1" applyFont="1" applyFill="1" applyBorder="1" applyAlignment="1">
      <alignment horizontal="right" vertical="center" wrapText="1"/>
    </xf>
    <xf numFmtId="164" fontId="3" fillId="0" borderId="8" xfId="0" applyNumberFormat="1" applyFont="1" applyFill="1" applyBorder="1" applyAlignment="1">
      <alignment horizontal="right" vertical="center" wrapText="1"/>
    </xf>
    <xf numFmtId="164" fontId="3" fillId="0" borderId="9" xfId="0" applyNumberFormat="1" applyFont="1" applyFill="1" applyBorder="1" applyAlignment="1">
      <alignment horizontal="right" vertical="center" wrapText="1"/>
    </xf>
    <xf numFmtId="164" fontId="3" fillId="0" borderId="10" xfId="0" applyNumberFormat="1" applyFont="1" applyFill="1" applyBorder="1" applyAlignment="1">
      <alignment horizontal="right" vertical="center" wrapText="1"/>
    </xf>
    <xf numFmtId="164" fontId="3" fillId="0" borderId="11" xfId="0" applyNumberFormat="1" applyFont="1" applyFill="1" applyBorder="1" applyAlignment="1">
      <alignment horizontal="right" vertical="center" wrapText="1"/>
    </xf>
    <xf numFmtId="164" fontId="3" fillId="0" borderId="12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Fill="1" applyAlignment="1">
      <alignment horizontal="right" vertical="center" wrapText="1"/>
    </xf>
    <xf numFmtId="164" fontId="3" fillId="0" borderId="0" xfId="0" applyNumberFormat="1" applyFont="1" applyFill="1" applyBorder="1" applyAlignment="1">
      <alignment horizontal="right" vertical="center" wrapText="1"/>
    </xf>
    <xf numFmtId="49" fontId="6" fillId="0" borderId="1" xfId="2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164" fontId="5" fillId="0" borderId="13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164" fontId="3" fillId="0" borderId="14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4" fontId="3" fillId="2" borderId="7" xfId="0" applyNumberFormat="1" applyFont="1" applyFill="1" applyBorder="1" applyAlignment="1">
      <alignment horizontal="right" vertical="center" wrapText="1"/>
    </xf>
    <xf numFmtId="4" fontId="3" fillId="2" borderId="2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3" fillId="0" borderId="13" xfId="0" applyNumberFormat="1" applyFont="1" applyFill="1" applyBorder="1" applyAlignment="1">
      <alignment horizontal="right" vertical="center" wrapText="1"/>
    </xf>
    <xf numFmtId="164" fontId="3" fillId="0" borderId="16" xfId="0" applyNumberFormat="1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center" vertical="center" wrapText="1"/>
    </xf>
    <xf numFmtId="4" fontId="10" fillId="0" borderId="7" xfId="0" applyNumberFormat="1" applyFont="1" applyFill="1" applyBorder="1" applyAlignment="1">
      <alignment horizontal="right" vertical="center" wrapText="1"/>
    </xf>
    <xf numFmtId="4" fontId="10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11" fillId="0" borderId="0" xfId="0" applyFont="1" applyAlignment="1">
      <alignment horizontal="justify" vertical="center"/>
    </xf>
    <xf numFmtId="4" fontId="3" fillId="0" borderId="7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12" fillId="0" borderId="0" xfId="0" applyNumberFormat="1" applyFont="1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13" fillId="4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0" fontId="17" fillId="3" borderId="1" xfId="0" applyFont="1" applyFill="1" applyBorder="1" applyAlignment="1">
      <alignment vertical="center" wrapText="1"/>
    </xf>
    <xf numFmtId="0" fontId="15" fillId="4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4" fontId="15" fillId="0" borderId="1" xfId="0" applyNumberFormat="1" applyFont="1" applyFill="1" applyBorder="1" applyAlignment="1">
      <alignment horizontal="right" vertical="center" wrapText="1"/>
    </xf>
    <xf numFmtId="164" fontId="15" fillId="0" borderId="9" xfId="0" applyNumberFormat="1" applyFont="1" applyFill="1" applyBorder="1" applyAlignment="1">
      <alignment horizontal="right" vertical="center" wrapText="1"/>
    </xf>
    <xf numFmtId="164" fontId="15" fillId="0" borderId="7" xfId="0" applyNumberFormat="1" applyFont="1" applyFill="1" applyBorder="1" applyAlignment="1">
      <alignment horizontal="right" vertical="center" wrapText="1"/>
    </xf>
    <xf numFmtId="164" fontId="15" fillId="0" borderId="8" xfId="0" applyNumberFormat="1" applyFont="1" applyFill="1" applyBorder="1" applyAlignment="1">
      <alignment horizontal="right" vertical="center" wrapText="1"/>
    </xf>
    <xf numFmtId="0" fontId="15" fillId="0" borderId="0" xfId="0" applyFont="1" applyFill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4" fontId="14" fillId="0" borderId="1" xfId="0" applyNumberFormat="1" applyFont="1" applyFill="1" applyBorder="1" applyAlignment="1">
      <alignment horizontal="right" vertical="center" wrapText="1"/>
    </xf>
    <xf numFmtId="0" fontId="14" fillId="2" borderId="15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vertical="center" wrapText="1"/>
    </xf>
    <xf numFmtId="0" fontId="15" fillId="2" borderId="0" xfId="0" applyFont="1" applyFill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4" fontId="15" fillId="2" borderId="7" xfId="0" applyNumberFormat="1" applyFont="1" applyFill="1" applyBorder="1" applyAlignment="1">
      <alignment horizontal="right" vertical="center" wrapText="1"/>
    </xf>
    <xf numFmtId="4" fontId="15" fillId="2" borderId="2" xfId="0" applyNumberFormat="1" applyFont="1" applyFill="1" applyBorder="1" applyAlignment="1">
      <alignment horizontal="right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1" fontId="15" fillId="3" borderId="1" xfId="0" applyNumberFormat="1" applyFont="1" applyFill="1" applyBorder="1" applyAlignment="1">
      <alignment horizontal="center" vertical="center"/>
    </xf>
    <xf numFmtId="1" fontId="15" fillId="4" borderId="1" xfId="0" applyNumberFormat="1" applyFont="1" applyFill="1" applyBorder="1" applyAlignment="1">
      <alignment horizontal="center" vertical="center"/>
    </xf>
    <xf numFmtId="1" fontId="15" fillId="4" borderId="1" xfId="0" applyNumberFormat="1" applyFont="1" applyFill="1" applyBorder="1" applyAlignment="1">
      <alignment horizontal="center" vertical="center" wrapText="1"/>
    </xf>
    <xf numFmtId="0" fontId="15" fillId="3" borderId="1" xfId="0" applyFont="1" applyFill="1" applyBorder="1"/>
    <xf numFmtId="0" fontId="18" fillId="0" borderId="1" xfId="0" applyFont="1" applyBorder="1"/>
    <xf numFmtId="0" fontId="18" fillId="4" borderId="1" xfId="0" applyFont="1" applyFill="1" applyBorder="1"/>
    <xf numFmtId="0" fontId="15" fillId="0" borderId="1" xfId="0" applyFont="1" applyBorder="1"/>
    <xf numFmtId="0" fontId="15" fillId="3" borderId="1" xfId="0" applyFont="1" applyFill="1" applyBorder="1" applyAlignment="1">
      <alignment horizontal="center" vertical="center"/>
    </xf>
    <xf numFmtId="166" fontId="15" fillId="3" borderId="1" xfId="0" applyNumberFormat="1" applyFont="1" applyFill="1" applyBorder="1" applyAlignment="1">
      <alignment horizontal="center" vertical="center"/>
    </xf>
    <xf numFmtId="0" fontId="16" fillId="4" borderId="1" xfId="0" applyNumberFormat="1" applyFont="1" applyFill="1" applyBorder="1" applyAlignment="1">
      <alignment horizontal="center" vertical="top"/>
    </xf>
    <xf numFmtId="1" fontId="16" fillId="4" borderId="1" xfId="0" applyNumberFormat="1" applyFont="1" applyFill="1" applyBorder="1" applyAlignment="1">
      <alignment horizontal="center" vertical="center"/>
    </xf>
    <xf numFmtId="164" fontId="15" fillId="0" borderId="0" xfId="0" applyNumberFormat="1" applyFont="1" applyFill="1" applyBorder="1" applyAlignment="1">
      <alignment horizontal="right" vertical="center" wrapText="1"/>
    </xf>
    <xf numFmtId="164" fontId="15" fillId="0" borderId="0" xfId="0" applyNumberFormat="1" applyFont="1" applyFill="1" applyAlignment="1">
      <alignment horizontal="right" vertical="center" wrapText="1"/>
    </xf>
    <xf numFmtId="0" fontId="15" fillId="5" borderId="1" xfId="0" applyFont="1" applyFill="1" applyBorder="1" applyAlignment="1">
      <alignment horizontal="center" vertical="center"/>
    </xf>
    <xf numFmtId="1" fontId="15" fillId="5" borderId="1" xfId="0" applyNumberFormat="1" applyFont="1" applyFill="1" applyBorder="1" applyAlignment="1">
      <alignment horizontal="center" vertical="center"/>
    </xf>
    <xf numFmtId="166" fontId="15" fillId="5" borderId="1" xfId="0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right"/>
    </xf>
    <xf numFmtId="0" fontId="15" fillId="0" borderId="1" xfId="0" applyFont="1" applyBorder="1" applyAlignment="1">
      <alignment horizontal="right" wrapText="1"/>
    </xf>
    <xf numFmtId="0" fontId="14" fillId="3" borderId="1" xfId="0" applyNumberFormat="1" applyFont="1" applyFill="1" applyBorder="1" applyAlignment="1">
      <alignment horizontal="center" vertical="center"/>
    </xf>
    <xf numFmtId="0" fontId="14" fillId="5" borderId="1" xfId="0" applyNumberFormat="1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vertical="center" wrapText="1"/>
    </xf>
    <xf numFmtId="0" fontId="14" fillId="5" borderId="1" xfId="0" applyFont="1" applyFill="1" applyBorder="1" applyAlignment="1">
      <alignment vertical="center" wrapText="1"/>
    </xf>
    <xf numFmtId="0" fontId="15" fillId="4" borderId="15" xfId="0" applyNumberFormat="1" applyFont="1" applyFill="1" applyBorder="1" applyAlignment="1">
      <alignment horizontal="center" vertical="center"/>
    </xf>
    <xf numFmtId="0" fontId="16" fillId="4" borderId="15" xfId="0" applyNumberFormat="1" applyFont="1" applyFill="1" applyBorder="1" applyAlignment="1">
      <alignment horizontal="center" vertical="top"/>
    </xf>
    <xf numFmtId="0" fontId="15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/>
    </xf>
    <xf numFmtId="1" fontId="15" fillId="0" borderId="1" xfId="0" applyNumberFormat="1" applyFont="1" applyFill="1" applyBorder="1" applyAlignment="1">
      <alignment horizontal="center" vertical="center"/>
    </xf>
    <xf numFmtId="1" fontId="15" fillId="0" borderId="1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0" fontId="14" fillId="0" borderId="1" xfId="0" applyFont="1" applyBorder="1" applyAlignment="1">
      <alignment horizontal="justify" vertical="center" wrapText="1"/>
    </xf>
    <xf numFmtId="0" fontId="14" fillId="0" borderId="17" xfId="0" applyFont="1" applyFill="1" applyBorder="1" applyAlignment="1">
      <alignment horizontal="left" vertical="center" wrapText="1"/>
    </xf>
    <xf numFmtId="4" fontId="15" fillId="0" borderId="7" xfId="0" applyNumberFormat="1" applyFont="1" applyFill="1" applyBorder="1" applyAlignment="1">
      <alignment horizontal="right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left" vertical="center" wrapText="1"/>
    </xf>
    <xf numFmtId="0" fontId="15" fillId="0" borderId="19" xfId="0" applyFont="1" applyFill="1" applyBorder="1" applyAlignment="1">
      <alignment horizontal="center" vertical="center" wrapText="1"/>
    </xf>
    <xf numFmtId="4" fontId="15" fillId="0" borderId="19" xfId="0" applyNumberFormat="1" applyFont="1" applyFill="1" applyBorder="1" applyAlignment="1">
      <alignment horizontal="right" vertical="center" wrapText="1"/>
    </xf>
    <xf numFmtId="4" fontId="15" fillId="0" borderId="20" xfId="0" applyNumberFormat="1" applyFont="1" applyFill="1" applyBorder="1" applyAlignment="1">
      <alignment horizontal="right" vertical="center" wrapText="1"/>
    </xf>
    <xf numFmtId="0" fontId="14" fillId="3" borderId="21" xfId="0" applyFont="1" applyFill="1" applyBorder="1" applyAlignment="1">
      <alignment horizontal="center" vertical="center" wrapText="1"/>
    </xf>
    <xf numFmtId="0" fontId="14" fillId="3" borderId="22" xfId="0" applyFont="1" applyFill="1" applyBorder="1" applyAlignment="1">
      <alignment horizontal="left" vertical="center" wrapText="1"/>
    </xf>
    <xf numFmtId="0" fontId="14" fillId="3" borderId="22" xfId="0" applyFont="1" applyFill="1" applyBorder="1" applyAlignment="1">
      <alignment horizontal="center" vertical="center" wrapText="1"/>
    </xf>
    <xf numFmtId="4" fontId="14" fillId="3" borderId="22" xfId="0" applyNumberFormat="1" applyFont="1" applyFill="1" applyBorder="1" applyAlignment="1">
      <alignment horizontal="right" vertical="center" wrapText="1"/>
    </xf>
    <xf numFmtId="4" fontId="14" fillId="3" borderId="23" xfId="0" applyNumberFormat="1" applyFont="1" applyFill="1" applyBorder="1" applyAlignment="1">
      <alignment horizontal="right" vertical="center" wrapText="1"/>
    </xf>
    <xf numFmtId="0" fontId="14" fillId="3" borderId="24" xfId="0" applyFont="1" applyFill="1" applyBorder="1" applyAlignment="1">
      <alignment horizontal="center" vertical="center" wrapText="1"/>
    </xf>
    <xf numFmtId="0" fontId="14" fillId="3" borderId="25" xfId="0" applyFont="1" applyFill="1" applyBorder="1" applyAlignment="1">
      <alignment horizontal="left" vertical="center" wrapText="1"/>
    </xf>
    <xf numFmtId="0" fontId="14" fillId="3" borderId="25" xfId="0" applyFont="1" applyFill="1" applyBorder="1" applyAlignment="1">
      <alignment horizontal="center" vertical="center" wrapText="1"/>
    </xf>
    <xf numFmtId="4" fontId="14" fillId="3" borderId="25" xfId="0" applyNumberFormat="1" applyFont="1" applyFill="1" applyBorder="1" applyAlignment="1">
      <alignment horizontal="right" vertical="center" wrapText="1"/>
    </xf>
    <xf numFmtId="4" fontId="14" fillId="3" borderId="26" xfId="0" applyNumberFormat="1" applyFont="1" applyFill="1" applyBorder="1" applyAlignment="1">
      <alignment horizontal="right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7" xfId="0" applyNumberFormat="1" applyFont="1" applyFill="1" applyBorder="1" applyAlignment="1">
      <alignment horizontal="center" vertical="center" wrapText="1"/>
    </xf>
    <xf numFmtId="4" fontId="14" fillId="0" borderId="17" xfId="0" applyNumberFormat="1" applyFont="1" applyFill="1" applyBorder="1" applyAlignment="1">
      <alignment horizontal="right" vertical="center" wrapText="1"/>
    </xf>
    <xf numFmtId="0" fontId="14" fillId="0" borderId="1" xfId="0" applyFont="1" applyFill="1" applyBorder="1" applyAlignment="1">
      <alignment horizontal="center" vertical="center" wrapText="1"/>
    </xf>
    <xf numFmtId="1" fontId="19" fillId="4" borderId="1" xfId="0" applyNumberFormat="1" applyFont="1" applyFill="1" applyBorder="1" applyAlignment="1">
      <alignment horizontal="center" vertical="center"/>
    </xf>
    <xf numFmtId="4" fontId="14" fillId="4" borderId="1" xfId="0" applyNumberFormat="1" applyFont="1" applyFill="1" applyBorder="1" applyAlignment="1">
      <alignment horizontal="right" vertical="center"/>
    </xf>
    <xf numFmtId="4" fontId="10" fillId="0" borderId="1" xfId="0" applyNumberFormat="1" applyFont="1" applyFill="1" applyBorder="1" applyAlignment="1">
      <alignment vertical="center" wrapText="1"/>
    </xf>
    <xf numFmtId="4" fontId="14" fillId="4" borderId="1" xfId="0" applyNumberFormat="1" applyFont="1" applyFill="1" applyBorder="1" applyAlignment="1">
      <alignment vertical="center" wrapText="1"/>
    </xf>
    <xf numFmtId="4" fontId="19" fillId="4" borderId="1" xfId="0" applyNumberFormat="1" applyFont="1" applyFill="1" applyBorder="1" applyAlignment="1">
      <alignment horizontal="right" vertical="center"/>
    </xf>
    <xf numFmtId="0" fontId="22" fillId="0" borderId="0" xfId="0" applyFont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5" fontId="3" fillId="0" borderId="1" xfId="2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49" fontId="4" fillId="0" borderId="1" xfId="20" applyNumberFormat="1" applyFont="1" applyFill="1" applyBorder="1" applyAlignment="1">
      <alignment horizontal="left" vertical="center" wrapText="1"/>
    </xf>
    <xf numFmtId="49" fontId="3" fillId="0" borderId="1" xfId="20" applyNumberFormat="1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165" fontId="9" fillId="0" borderId="1" xfId="20" applyNumberFormat="1" applyFont="1" applyFill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ZEV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2</xdr:row>
      <xdr:rowOff>0</xdr:rowOff>
    </xdr:from>
    <xdr:to>
      <xdr:col>2</xdr:col>
      <xdr:colOff>2447925</xdr:colOff>
      <xdr:row>5</xdr:row>
      <xdr:rowOff>66675</xdr:rowOff>
    </xdr:to>
    <xdr:pic>
      <xdr:nvPicPr>
        <xdr:cNvPr id="123" name="obrázek 1" descr="cid:image001.png@01D265D5.245056D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09725" y="381000"/>
          <a:ext cx="24193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M117"/>
  <sheetViews>
    <sheetView tabSelected="1" zoomScaleSheetLayoutView="100" workbookViewId="0" topLeftCell="A91">
      <selection activeCell="C105" sqref="C105"/>
    </sheetView>
  </sheetViews>
  <sheetFormatPr defaultColWidth="9.125" defaultRowHeight="15" customHeight="1"/>
  <cols>
    <col min="1" max="1" width="6.375" style="2" customWidth="1"/>
    <col min="2" max="2" width="14.375" style="2" customWidth="1"/>
    <col min="3" max="3" width="58.00390625" style="2" customWidth="1"/>
    <col min="4" max="4" width="5.375" style="2" bestFit="1" customWidth="1"/>
    <col min="5" max="5" width="8.375" style="2" bestFit="1" customWidth="1"/>
    <col min="6" max="6" width="12.625" style="20" customWidth="1"/>
    <col min="7" max="7" width="18.75390625" style="20" customWidth="1"/>
    <col min="8" max="8" width="12.75390625" style="1" hidden="1" customWidth="1"/>
    <col min="9" max="9" width="16.375" style="1" hidden="1" customWidth="1"/>
    <col min="10" max="10" width="12.75390625" style="1" hidden="1" customWidth="1"/>
    <col min="11" max="14" width="9.125" style="2" customWidth="1"/>
    <col min="15" max="15" width="9.875" style="2" bestFit="1" customWidth="1"/>
    <col min="16" max="16384" width="9.125" style="2" customWidth="1"/>
  </cols>
  <sheetData>
    <row r="2" spans="2:7" ht="15.2" customHeight="1">
      <c r="B2" s="147"/>
      <c r="C2" s="147"/>
      <c r="D2" s="147"/>
      <c r="E2" s="147"/>
      <c r="F2" s="147"/>
      <c r="G2" s="147"/>
    </row>
    <row r="3" spans="2:7" ht="15.2" customHeight="1">
      <c r="B3" s="147"/>
      <c r="C3" s="147"/>
      <c r="D3" s="147"/>
      <c r="E3" s="147"/>
      <c r="F3" s="147"/>
      <c r="G3" s="147"/>
    </row>
    <row r="4" spans="2:7" ht="15.2" customHeight="1">
      <c r="B4" s="147"/>
      <c r="C4" s="147"/>
      <c r="D4" s="147"/>
      <c r="E4" s="147"/>
      <c r="F4" s="147"/>
      <c r="G4" s="147"/>
    </row>
    <row r="5" spans="2:7" ht="15.2" customHeight="1">
      <c r="B5" s="147"/>
      <c r="C5" s="147"/>
      <c r="D5" s="147"/>
      <c r="E5" s="147"/>
      <c r="F5" s="147"/>
      <c r="G5" s="147"/>
    </row>
    <row r="6" spans="2:7" ht="15.2" customHeight="1">
      <c r="B6" s="147"/>
      <c r="C6" s="147"/>
      <c r="D6" s="147"/>
      <c r="E6" s="147"/>
      <c r="F6" s="147"/>
      <c r="G6" s="147"/>
    </row>
    <row r="7" spans="2:13" ht="10.15" customHeight="1">
      <c r="B7" s="147"/>
      <c r="C7" s="147"/>
      <c r="D7" s="147"/>
      <c r="E7" s="147"/>
      <c r="F7" s="147"/>
      <c r="G7" s="147"/>
      <c r="M7" s="3"/>
    </row>
    <row r="8" spans="2:13" ht="30" customHeight="1">
      <c r="B8" s="148" t="s">
        <v>124</v>
      </c>
      <c r="C8" s="148"/>
      <c r="D8" s="148"/>
      <c r="E8" s="148"/>
      <c r="F8" s="148"/>
      <c r="G8" s="148"/>
      <c r="M8" s="3"/>
    </row>
    <row r="9" spans="2:7" ht="14.1" customHeight="1">
      <c r="B9" s="140"/>
      <c r="C9" s="140"/>
      <c r="D9" s="140"/>
      <c r="E9" s="140"/>
      <c r="F9" s="140"/>
      <c r="G9" s="140"/>
    </row>
    <row r="10" spans="2:7" ht="27" customHeight="1">
      <c r="B10" s="5" t="s">
        <v>9</v>
      </c>
      <c r="C10" s="53" t="s">
        <v>44</v>
      </c>
      <c r="D10" s="5" t="s">
        <v>10</v>
      </c>
      <c r="E10" s="22"/>
      <c r="F10" s="149"/>
      <c r="G10" s="149"/>
    </row>
    <row r="11" spans="2:7" ht="14.1" customHeight="1">
      <c r="B11" s="144"/>
      <c r="C11" s="144"/>
      <c r="D11" s="144"/>
      <c r="E11" s="144"/>
      <c r="F11" s="144"/>
      <c r="G11" s="144"/>
    </row>
    <row r="12" spans="2:7" ht="36" customHeight="1">
      <c r="B12" s="4" t="s">
        <v>14</v>
      </c>
      <c r="C12" s="135" t="s">
        <v>117</v>
      </c>
      <c r="D12" s="145" t="s">
        <v>11</v>
      </c>
      <c r="E12" s="145"/>
      <c r="F12" s="141"/>
      <c r="G12" s="141"/>
    </row>
    <row r="13" spans="2:7" ht="14.1" customHeight="1">
      <c r="B13" s="140"/>
      <c r="C13" s="140"/>
      <c r="D13" s="140"/>
      <c r="E13" s="140"/>
      <c r="F13" s="140"/>
      <c r="G13" s="140"/>
    </row>
    <row r="14" spans="2:7" ht="24.95" customHeight="1">
      <c r="B14" s="5" t="s">
        <v>15</v>
      </c>
      <c r="C14" s="45" t="s">
        <v>118</v>
      </c>
      <c r="D14" s="145" t="s">
        <v>12</v>
      </c>
      <c r="E14" s="145"/>
      <c r="F14" s="146"/>
      <c r="G14" s="146"/>
    </row>
    <row r="15" spans="2:7" ht="14.1" customHeight="1">
      <c r="B15" s="140"/>
      <c r="C15" s="140"/>
      <c r="D15" s="140"/>
      <c r="E15" s="140"/>
      <c r="F15" s="140"/>
      <c r="G15" s="140"/>
    </row>
    <row r="16" spans="2:7" ht="24.95" customHeight="1">
      <c r="B16" s="5" t="s">
        <v>13</v>
      </c>
      <c r="C16" s="143" t="s">
        <v>119</v>
      </c>
      <c r="D16" s="143"/>
      <c r="E16" s="143"/>
      <c r="F16" s="143"/>
      <c r="G16" s="143"/>
    </row>
    <row r="17" spans="2:7" ht="14.1" customHeight="1">
      <c r="B17" s="23"/>
      <c r="C17" s="23"/>
      <c r="D17" s="23"/>
      <c r="E17" s="23"/>
      <c r="F17" s="23"/>
      <c r="G17" s="23"/>
    </row>
    <row r="18" spans="2:10" ht="15.2" customHeight="1">
      <c r="B18" s="28" t="s">
        <v>8</v>
      </c>
      <c r="C18" s="29" t="s">
        <v>0</v>
      </c>
      <c r="D18" s="28" t="s">
        <v>1</v>
      </c>
      <c r="E18" s="28" t="s">
        <v>16</v>
      </c>
      <c r="F18" s="30" t="s">
        <v>3</v>
      </c>
      <c r="G18" s="30" t="s">
        <v>4</v>
      </c>
      <c r="H18" s="6" t="s">
        <v>5</v>
      </c>
      <c r="I18" s="7" t="s">
        <v>6</v>
      </c>
      <c r="J18" s="7" t="s">
        <v>7</v>
      </c>
    </row>
    <row r="19" spans="2:10" ht="14.25" customHeight="1" thickBot="1">
      <c r="B19" s="142"/>
      <c r="C19" s="142"/>
      <c r="D19" s="142"/>
      <c r="E19" s="142"/>
      <c r="F19" s="142"/>
      <c r="G19" s="142"/>
      <c r="H19" s="24"/>
      <c r="I19" s="24"/>
      <c r="J19" s="24"/>
    </row>
    <row r="20" spans="2:10" s="52" customFormat="1" ht="24.95" customHeight="1">
      <c r="B20" s="32" t="s">
        <v>22</v>
      </c>
      <c r="C20" s="58" t="s">
        <v>110</v>
      </c>
      <c r="D20" s="33"/>
      <c r="E20" s="33"/>
      <c r="F20" s="34"/>
      <c r="G20" s="35"/>
      <c r="H20" s="8"/>
      <c r="I20" s="9"/>
      <c r="J20" s="10"/>
    </row>
    <row r="21" spans="2:10" s="52" customFormat="1" ht="24.95" customHeight="1">
      <c r="B21" s="39">
        <v>1</v>
      </c>
      <c r="C21" s="107" t="s">
        <v>45</v>
      </c>
      <c r="D21" s="51" t="s">
        <v>2</v>
      </c>
      <c r="E21" s="51">
        <v>1</v>
      </c>
      <c r="F21" s="48"/>
      <c r="G21" s="41">
        <f aca="true" t="shared" si="0" ref="G21:G25">SUM(E21*F21)</f>
        <v>0</v>
      </c>
      <c r="H21" s="13"/>
      <c r="I21" s="37"/>
      <c r="J21" s="38"/>
    </row>
    <row r="22" spans="2:10" s="52" customFormat="1" ht="24.95" customHeight="1">
      <c r="B22" s="39">
        <v>2</v>
      </c>
      <c r="C22" s="57" t="s">
        <v>46</v>
      </c>
      <c r="D22" s="51" t="s">
        <v>2</v>
      </c>
      <c r="E22" s="51">
        <v>1</v>
      </c>
      <c r="F22" s="48"/>
      <c r="G22" s="41">
        <f t="shared" si="0"/>
        <v>0</v>
      </c>
      <c r="H22" s="13"/>
      <c r="I22" s="37"/>
      <c r="J22" s="38"/>
    </row>
    <row r="23" spans="2:10" s="52" customFormat="1" ht="24.95" customHeight="1">
      <c r="B23" s="39">
        <v>3</v>
      </c>
      <c r="C23" s="57" t="s">
        <v>47</v>
      </c>
      <c r="D23" s="51" t="s">
        <v>2</v>
      </c>
      <c r="E23" s="51">
        <v>1</v>
      </c>
      <c r="F23" s="48"/>
      <c r="G23" s="41">
        <f t="shared" si="0"/>
        <v>0</v>
      </c>
      <c r="H23" s="13"/>
      <c r="I23" s="37"/>
      <c r="J23" s="38"/>
    </row>
    <row r="24" spans="2:10" s="52" customFormat="1" ht="24.95" customHeight="1">
      <c r="B24" s="39">
        <v>4</v>
      </c>
      <c r="C24" s="57" t="s">
        <v>48</v>
      </c>
      <c r="D24" s="51" t="s">
        <v>2</v>
      </c>
      <c r="E24" s="51">
        <v>1</v>
      </c>
      <c r="F24" s="48"/>
      <c r="G24" s="41">
        <f t="shared" si="0"/>
        <v>0</v>
      </c>
      <c r="H24" s="13"/>
      <c r="I24" s="37"/>
      <c r="J24" s="38"/>
    </row>
    <row r="25" spans="2:10" s="52" customFormat="1" ht="24.95" customHeight="1">
      <c r="B25" s="39">
        <v>5</v>
      </c>
      <c r="C25" s="57" t="s">
        <v>48</v>
      </c>
      <c r="D25" s="51" t="s">
        <v>2</v>
      </c>
      <c r="E25" s="51">
        <v>1</v>
      </c>
      <c r="F25" s="48"/>
      <c r="G25" s="41">
        <f t="shared" si="0"/>
        <v>0</v>
      </c>
      <c r="H25" s="13"/>
      <c r="I25" s="37"/>
      <c r="J25" s="38"/>
    </row>
    <row r="26" spans="2:10" ht="24.95" customHeight="1">
      <c r="B26" s="39"/>
      <c r="C26" s="57" t="s">
        <v>28</v>
      </c>
      <c r="D26" s="39"/>
      <c r="E26" s="39"/>
      <c r="F26" s="40"/>
      <c r="G26" s="31">
        <f aca="true" t="shared" si="1" ref="G26">SUM(E26:F26)</f>
        <v>0</v>
      </c>
      <c r="H26" s="13"/>
      <c r="I26" s="37"/>
      <c r="J26" s="38"/>
    </row>
    <row r="27" spans="2:10" ht="24.95" customHeight="1">
      <c r="B27" s="32" t="s">
        <v>21</v>
      </c>
      <c r="C27" s="70" t="s">
        <v>49</v>
      </c>
      <c r="D27" s="33"/>
      <c r="E27" s="33"/>
      <c r="F27" s="34"/>
      <c r="G27" s="35"/>
      <c r="H27" s="16"/>
      <c r="I27" s="14"/>
      <c r="J27" s="15"/>
    </row>
    <row r="28" spans="2:10" ht="24.95" customHeight="1">
      <c r="B28" s="36">
        <v>6</v>
      </c>
      <c r="C28" s="107" t="s">
        <v>50</v>
      </c>
      <c r="D28" s="44" t="s">
        <v>2</v>
      </c>
      <c r="E28" s="44">
        <v>1</v>
      </c>
      <c r="F28" s="12"/>
      <c r="G28" s="41">
        <f>SUM(E28*F28)</f>
        <v>0</v>
      </c>
      <c r="H28" s="47" t="s">
        <v>29</v>
      </c>
      <c r="I28" s="14"/>
      <c r="J28" s="15"/>
    </row>
    <row r="29" spans="2:10" s="52" customFormat="1" ht="24.95" customHeight="1">
      <c r="B29" s="51">
        <v>7</v>
      </c>
      <c r="C29" s="107" t="s">
        <v>51</v>
      </c>
      <c r="D29" s="51" t="s">
        <v>2</v>
      </c>
      <c r="E29" s="51">
        <v>1</v>
      </c>
      <c r="F29" s="12"/>
      <c r="G29" s="41">
        <f aca="true" t="shared" si="2" ref="G29:G32">SUM(E29*F29)</f>
        <v>0</v>
      </c>
      <c r="H29" s="47"/>
      <c r="I29" s="21"/>
      <c r="J29" s="27"/>
    </row>
    <row r="30" spans="2:10" s="52" customFormat="1" ht="24.95" customHeight="1">
      <c r="B30" s="55">
        <v>8</v>
      </c>
      <c r="C30" s="97" t="s">
        <v>52</v>
      </c>
      <c r="D30" s="51" t="s">
        <v>2</v>
      </c>
      <c r="E30" s="51">
        <v>1</v>
      </c>
      <c r="F30" s="12"/>
      <c r="G30" s="41">
        <f t="shared" si="2"/>
        <v>0</v>
      </c>
      <c r="H30" s="47"/>
      <c r="I30" s="21"/>
      <c r="J30" s="27"/>
    </row>
    <row r="31" spans="2:10" s="52" customFormat="1" ht="24.95" customHeight="1">
      <c r="B31" s="56">
        <v>9</v>
      </c>
      <c r="C31" s="57" t="s">
        <v>53</v>
      </c>
      <c r="D31" s="51" t="s">
        <v>2</v>
      </c>
      <c r="E31" s="51">
        <v>1</v>
      </c>
      <c r="F31" s="12"/>
      <c r="G31" s="41">
        <f t="shared" si="2"/>
        <v>0</v>
      </c>
      <c r="H31" s="47"/>
      <c r="I31" s="21"/>
      <c r="J31" s="27"/>
    </row>
    <row r="32" spans="2:10" s="52" customFormat="1" ht="24.95" customHeight="1">
      <c r="B32" s="55">
        <v>10</v>
      </c>
      <c r="C32" s="97" t="s">
        <v>54</v>
      </c>
      <c r="D32" s="51" t="s">
        <v>2</v>
      </c>
      <c r="E32" s="51">
        <v>1</v>
      </c>
      <c r="F32" s="12"/>
      <c r="G32" s="41">
        <f t="shared" si="2"/>
        <v>0</v>
      </c>
      <c r="H32" s="47"/>
      <c r="I32" s="21"/>
      <c r="J32" s="27"/>
    </row>
    <row r="33" spans="2:10" ht="24.95" customHeight="1" thickBot="1">
      <c r="B33" s="36"/>
      <c r="C33" s="67" t="s">
        <v>17</v>
      </c>
      <c r="D33" s="36"/>
      <c r="E33" s="36"/>
      <c r="F33" s="36"/>
      <c r="G33" s="31">
        <f>SUM(G28:J32)</f>
        <v>0</v>
      </c>
      <c r="H33" s="17"/>
      <c r="I33" s="18"/>
      <c r="J33" s="19"/>
    </row>
    <row r="34" spans="2:10" ht="24.95" customHeight="1">
      <c r="B34" s="32" t="s">
        <v>20</v>
      </c>
      <c r="C34" s="70" t="s">
        <v>55</v>
      </c>
      <c r="D34" s="43"/>
      <c r="E34" s="33"/>
      <c r="F34" s="34"/>
      <c r="G34" s="35"/>
      <c r="H34" s="16"/>
      <c r="I34" s="14"/>
      <c r="J34" s="15"/>
    </row>
    <row r="35" spans="2:10" s="52" customFormat="1" ht="24.95" customHeight="1">
      <c r="B35" s="55">
        <v>11</v>
      </c>
      <c r="C35" s="97" t="s">
        <v>56</v>
      </c>
      <c r="D35" s="51" t="s">
        <v>2</v>
      </c>
      <c r="E35" s="51">
        <v>1</v>
      </c>
      <c r="F35" s="12"/>
      <c r="G35" s="41">
        <f aca="true" t="shared" si="3" ref="G35:G38">SUM(E35*F35)</f>
        <v>0</v>
      </c>
      <c r="H35" s="16"/>
      <c r="I35" s="14"/>
      <c r="J35" s="15"/>
    </row>
    <row r="36" spans="2:10" s="52" customFormat="1" ht="24.95" customHeight="1">
      <c r="B36" s="56">
        <v>12</v>
      </c>
      <c r="C36" s="57" t="s">
        <v>57</v>
      </c>
      <c r="D36" s="51" t="s">
        <v>2</v>
      </c>
      <c r="E36" s="51">
        <v>1</v>
      </c>
      <c r="F36" s="12"/>
      <c r="G36" s="41">
        <f t="shared" si="3"/>
        <v>0</v>
      </c>
      <c r="H36" s="16"/>
      <c r="I36" s="14"/>
      <c r="J36" s="15"/>
    </row>
    <row r="37" spans="2:10" s="52" customFormat="1" ht="24.95" customHeight="1">
      <c r="B37" s="55">
        <v>13</v>
      </c>
      <c r="C37" s="97" t="s">
        <v>58</v>
      </c>
      <c r="D37" s="51" t="s">
        <v>2</v>
      </c>
      <c r="E37" s="51">
        <v>1</v>
      </c>
      <c r="F37" s="12"/>
      <c r="G37" s="41">
        <f t="shared" si="3"/>
        <v>0</v>
      </c>
      <c r="H37" s="16"/>
      <c r="I37" s="14"/>
      <c r="J37" s="15"/>
    </row>
    <row r="38" spans="2:10" s="52" customFormat="1" ht="24.95" customHeight="1">
      <c r="B38" s="55">
        <v>14</v>
      </c>
      <c r="C38" s="97" t="s">
        <v>59</v>
      </c>
      <c r="D38" s="51" t="s">
        <v>2</v>
      </c>
      <c r="E38" s="51">
        <v>1</v>
      </c>
      <c r="F38" s="12"/>
      <c r="G38" s="41">
        <f t="shared" si="3"/>
        <v>0</v>
      </c>
      <c r="H38" s="16"/>
      <c r="I38" s="14"/>
      <c r="J38" s="15"/>
    </row>
    <row r="39" spans="2:10" ht="24.95" customHeight="1">
      <c r="B39" s="11"/>
      <c r="C39" s="67" t="s">
        <v>18</v>
      </c>
      <c r="D39" s="42"/>
      <c r="E39" s="42"/>
      <c r="F39" s="42"/>
      <c r="G39" s="31">
        <f>SUM(G35:G38)</f>
        <v>0</v>
      </c>
      <c r="H39" s="16"/>
      <c r="I39" s="14"/>
      <c r="J39" s="15"/>
    </row>
    <row r="40" spans="2:10" s="50" customFormat="1" ht="24.95" customHeight="1">
      <c r="B40" s="32" t="s">
        <v>33</v>
      </c>
      <c r="C40" s="54" t="s">
        <v>60</v>
      </c>
      <c r="D40" s="43"/>
      <c r="E40" s="33"/>
      <c r="F40" s="34"/>
      <c r="G40" s="35"/>
      <c r="H40" s="16"/>
      <c r="I40" s="14"/>
      <c r="J40" s="15"/>
    </row>
    <row r="41" spans="2:10" s="66" customFormat="1" ht="24.95" customHeight="1">
      <c r="B41" s="59">
        <v>15</v>
      </c>
      <c r="C41" s="97" t="s">
        <v>61</v>
      </c>
      <c r="D41" s="60" t="s">
        <v>34</v>
      </c>
      <c r="E41" s="61">
        <v>10</v>
      </c>
      <c r="F41" s="62"/>
      <c r="G41" s="41">
        <f aca="true" t="shared" si="4" ref="G41">SUM(E41*F41)</f>
        <v>0</v>
      </c>
      <c r="H41" s="63"/>
      <c r="I41" s="64"/>
      <c r="J41" s="65"/>
    </row>
    <row r="42" spans="2:10" s="66" customFormat="1" ht="24.95" customHeight="1">
      <c r="B42" s="60"/>
      <c r="C42" s="67" t="s">
        <v>35</v>
      </c>
      <c r="D42" s="60"/>
      <c r="E42" s="60"/>
      <c r="F42" s="60"/>
      <c r="G42" s="68">
        <f>SUM(G40:G41)</f>
        <v>0</v>
      </c>
      <c r="H42" s="63"/>
      <c r="I42" s="64"/>
      <c r="J42" s="65"/>
    </row>
    <row r="43" spans="2:10" s="66" customFormat="1" ht="24.95" customHeight="1">
      <c r="B43" s="69" t="s">
        <v>36</v>
      </c>
      <c r="C43" s="70" t="s">
        <v>62</v>
      </c>
      <c r="D43" s="71"/>
      <c r="E43" s="72"/>
      <c r="F43" s="73"/>
      <c r="G43" s="74"/>
      <c r="H43" s="63"/>
      <c r="I43" s="64"/>
      <c r="J43" s="65"/>
    </row>
    <row r="44" spans="2:10" s="66" customFormat="1" ht="24.95" customHeight="1">
      <c r="B44" s="59">
        <v>16</v>
      </c>
      <c r="C44" s="97" t="s">
        <v>63</v>
      </c>
      <c r="D44" s="60" t="s">
        <v>2</v>
      </c>
      <c r="E44" s="61">
        <v>10</v>
      </c>
      <c r="F44" s="62"/>
      <c r="G44" s="41">
        <f aca="true" t="shared" si="5" ref="G44">SUM(E44*F44)</f>
        <v>0</v>
      </c>
      <c r="H44" s="63"/>
      <c r="I44" s="64"/>
      <c r="J44" s="65"/>
    </row>
    <row r="45" spans="2:10" s="66" customFormat="1" ht="24.95" customHeight="1">
      <c r="B45" s="60"/>
      <c r="C45" s="67" t="s">
        <v>37</v>
      </c>
      <c r="D45" s="60"/>
      <c r="E45" s="60"/>
      <c r="F45" s="60"/>
      <c r="G45" s="68">
        <f>SUM(G43:G44)</f>
        <v>0</v>
      </c>
      <c r="H45" s="63"/>
      <c r="I45" s="64"/>
      <c r="J45" s="65"/>
    </row>
    <row r="46" spans="2:10" s="66" customFormat="1" ht="24.95" customHeight="1">
      <c r="B46" s="69" t="s">
        <v>38</v>
      </c>
      <c r="C46" s="70" t="s">
        <v>64</v>
      </c>
      <c r="D46" s="75"/>
      <c r="E46" s="76"/>
      <c r="F46" s="77"/>
      <c r="G46" s="77"/>
      <c r="H46" s="63"/>
      <c r="I46" s="64"/>
      <c r="J46" s="65"/>
    </row>
    <row r="47" spans="2:10" s="66" customFormat="1" ht="24.95" customHeight="1">
      <c r="B47" s="59">
        <v>17</v>
      </c>
      <c r="C47" s="97" t="s">
        <v>65</v>
      </c>
      <c r="D47" s="60" t="s">
        <v>2</v>
      </c>
      <c r="E47" s="78">
        <v>1</v>
      </c>
      <c r="F47" s="78"/>
      <c r="G47" s="79"/>
      <c r="H47" s="63"/>
      <c r="I47" s="64"/>
      <c r="J47" s="65"/>
    </row>
    <row r="48" spans="2:10" s="66" customFormat="1" ht="24.95" customHeight="1">
      <c r="B48" s="60"/>
      <c r="C48" s="67" t="s">
        <v>39</v>
      </c>
      <c r="D48" s="60"/>
      <c r="E48" s="60"/>
      <c r="F48" s="60"/>
      <c r="G48" s="68">
        <f>SUM(G46:G47)</f>
        <v>0</v>
      </c>
      <c r="H48" s="63"/>
      <c r="I48" s="64"/>
      <c r="J48" s="65"/>
    </row>
    <row r="49" spans="2:10" s="66" customFormat="1" ht="24.95" customHeight="1">
      <c r="B49" s="69" t="s">
        <v>40</v>
      </c>
      <c r="C49" s="70" t="s">
        <v>66</v>
      </c>
      <c r="D49" s="75"/>
      <c r="E49" s="77"/>
      <c r="F49" s="77"/>
      <c r="G49" s="77"/>
      <c r="H49" s="80"/>
      <c r="I49" s="64"/>
      <c r="J49" s="65"/>
    </row>
    <row r="50" spans="2:10" s="66" customFormat="1" ht="24.95" customHeight="1">
      <c r="B50" s="59">
        <v>18</v>
      </c>
      <c r="C50" s="57" t="s">
        <v>67</v>
      </c>
      <c r="D50" s="60" t="s">
        <v>2</v>
      </c>
      <c r="E50" s="78">
        <v>1</v>
      </c>
      <c r="F50" s="78"/>
      <c r="G50" s="41">
        <f aca="true" t="shared" si="6" ref="G50:G51">SUM(E50*F50)</f>
        <v>0</v>
      </c>
      <c r="H50" s="81">
        <v>21</v>
      </c>
      <c r="I50" s="64"/>
      <c r="J50" s="65"/>
    </row>
    <row r="51" spans="2:10" s="66" customFormat="1" ht="24.95" customHeight="1">
      <c r="B51" s="59">
        <v>19</v>
      </c>
      <c r="C51" s="97" t="s">
        <v>68</v>
      </c>
      <c r="D51" s="60" t="s">
        <v>2</v>
      </c>
      <c r="E51" s="78">
        <v>1</v>
      </c>
      <c r="F51" s="78"/>
      <c r="G51" s="41">
        <f t="shared" si="6"/>
        <v>0</v>
      </c>
      <c r="H51" s="82">
        <v>22</v>
      </c>
      <c r="I51" s="64"/>
      <c r="J51" s="65"/>
    </row>
    <row r="52" spans="2:10" s="66" customFormat="1" ht="24.95" customHeight="1">
      <c r="B52" s="99"/>
      <c r="C52" s="67" t="s">
        <v>41</v>
      </c>
      <c r="D52" s="60"/>
      <c r="E52" s="60"/>
      <c r="F52" s="60"/>
      <c r="G52" s="68">
        <f>SUM(G50:G51)</f>
        <v>0</v>
      </c>
      <c r="H52" s="82"/>
      <c r="I52" s="64"/>
      <c r="J52" s="65"/>
    </row>
    <row r="53" spans="2:10" s="66" customFormat="1" ht="24.95" customHeight="1">
      <c r="B53" s="69" t="s">
        <v>42</v>
      </c>
      <c r="C53" s="70" t="s">
        <v>69</v>
      </c>
      <c r="D53" s="84"/>
      <c r="E53" s="77"/>
      <c r="F53" s="77"/>
      <c r="G53" s="85"/>
      <c r="H53" s="80"/>
      <c r="I53" s="64"/>
      <c r="J53" s="65"/>
    </row>
    <row r="54" spans="2:10" s="66" customFormat="1" ht="24.95" customHeight="1">
      <c r="B54" s="59">
        <v>20</v>
      </c>
      <c r="C54" s="57" t="s">
        <v>67</v>
      </c>
      <c r="D54" s="60" t="s">
        <v>2</v>
      </c>
      <c r="E54" s="78">
        <v>1</v>
      </c>
      <c r="F54" s="78"/>
      <c r="G54" s="132">
        <f aca="true" t="shared" si="7" ref="G54:G56">SUM(E54*F54)</f>
        <v>0</v>
      </c>
      <c r="H54" s="81">
        <v>21</v>
      </c>
      <c r="I54" s="64"/>
      <c r="J54" s="65"/>
    </row>
    <row r="55" spans="2:10" s="66" customFormat="1" ht="24.95" customHeight="1">
      <c r="B55" s="59">
        <v>21</v>
      </c>
      <c r="C55" s="97" t="s">
        <v>68</v>
      </c>
      <c r="D55" s="60" t="s">
        <v>2</v>
      </c>
      <c r="E55" s="78">
        <v>1</v>
      </c>
      <c r="F55" s="78"/>
      <c r="G55" s="132">
        <f t="shared" si="7"/>
        <v>0</v>
      </c>
      <c r="H55" s="82">
        <v>22</v>
      </c>
      <c r="I55" s="64"/>
      <c r="J55" s="65"/>
    </row>
    <row r="56" spans="2:10" s="66" customFormat="1" ht="24.95" customHeight="1">
      <c r="B56" s="59">
        <v>22</v>
      </c>
      <c r="C56" s="97" t="s">
        <v>70</v>
      </c>
      <c r="D56" s="60" t="s">
        <v>2</v>
      </c>
      <c r="E56" s="78">
        <v>2</v>
      </c>
      <c r="F56" s="78"/>
      <c r="G56" s="132">
        <f t="shared" si="7"/>
        <v>0</v>
      </c>
      <c r="H56" s="81">
        <v>24</v>
      </c>
      <c r="I56" s="64"/>
      <c r="J56" s="65"/>
    </row>
    <row r="57" spans="2:10" s="66" customFormat="1" ht="24.95" customHeight="1">
      <c r="B57" s="99"/>
      <c r="C57" s="67" t="s">
        <v>43</v>
      </c>
      <c r="D57" s="60"/>
      <c r="E57" s="78"/>
      <c r="F57" s="78"/>
      <c r="G57" s="133">
        <f>SUM(G54:G56)</f>
        <v>0</v>
      </c>
      <c r="H57" s="81"/>
      <c r="I57" s="64"/>
      <c r="J57" s="65"/>
    </row>
    <row r="58" spans="2:10" s="66" customFormat="1" ht="24.95" customHeight="1">
      <c r="B58" s="69" t="s">
        <v>76</v>
      </c>
      <c r="C58" s="70" t="s">
        <v>71</v>
      </c>
      <c r="D58" s="75"/>
      <c r="E58" s="77"/>
      <c r="F58" s="77"/>
      <c r="G58" s="77"/>
      <c r="H58" s="80"/>
      <c r="I58" s="64"/>
      <c r="J58" s="65"/>
    </row>
    <row r="59" spans="2:10" s="66" customFormat="1" ht="24.95" customHeight="1">
      <c r="B59" s="59">
        <v>23</v>
      </c>
      <c r="C59" s="97" t="s">
        <v>72</v>
      </c>
      <c r="D59" s="60" t="s">
        <v>2</v>
      </c>
      <c r="E59" s="78">
        <v>1</v>
      </c>
      <c r="F59" s="78"/>
      <c r="G59" s="41">
        <f aca="true" t="shared" si="8" ref="G59:G61">SUM(E59*F59)</f>
        <v>0</v>
      </c>
      <c r="H59" s="81">
        <v>20</v>
      </c>
      <c r="I59" s="64"/>
      <c r="J59" s="65"/>
    </row>
    <row r="60" spans="2:10" s="66" customFormat="1" ht="24.95" customHeight="1">
      <c r="B60" s="59">
        <v>23</v>
      </c>
      <c r="C60" s="97" t="s">
        <v>68</v>
      </c>
      <c r="D60" s="60" t="s">
        <v>2</v>
      </c>
      <c r="E60" s="78">
        <v>1</v>
      </c>
      <c r="F60" s="78"/>
      <c r="G60" s="41">
        <f t="shared" si="8"/>
        <v>0</v>
      </c>
      <c r="H60" s="82">
        <v>22</v>
      </c>
      <c r="I60" s="64"/>
      <c r="J60" s="65"/>
    </row>
    <row r="61" spans="2:10" s="66" customFormat="1" ht="24.95" customHeight="1">
      <c r="B61" s="86">
        <v>24</v>
      </c>
      <c r="C61" s="97" t="s">
        <v>73</v>
      </c>
      <c r="D61" s="60" t="s">
        <v>2</v>
      </c>
      <c r="E61" s="87">
        <v>1</v>
      </c>
      <c r="F61" s="87"/>
      <c r="G61" s="41">
        <f t="shared" si="8"/>
        <v>0</v>
      </c>
      <c r="H61" s="81">
        <v>15</v>
      </c>
      <c r="I61" s="88"/>
      <c r="J61" s="88"/>
    </row>
    <row r="62" spans="2:10" s="66" customFormat="1" ht="24.95" customHeight="1">
      <c r="B62" s="100"/>
      <c r="C62" s="67" t="s">
        <v>99</v>
      </c>
      <c r="D62" s="60"/>
      <c r="E62" s="87"/>
      <c r="F62" s="87"/>
      <c r="G62" s="134">
        <f>SUM(G59:G61)</f>
        <v>0</v>
      </c>
      <c r="H62" s="81"/>
      <c r="I62" s="88"/>
      <c r="J62" s="88"/>
    </row>
    <row r="63" spans="2:10" s="66" customFormat="1" ht="24.95" customHeight="1">
      <c r="B63" s="69" t="s">
        <v>77</v>
      </c>
      <c r="C63" s="70" t="s">
        <v>74</v>
      </c>
      <c r="D63" s="75"/>
      <c r="E63" s="77"/>
      <c r="F63" s="77"/>
      <c r="G63" s="77"/>
      <c r="H63" s="80"/>
      <c r="I63" s="89"/>
      <c r="J63" s="89"/>
    </row>
    <row r="64" spans="2:10" s="66" customFormat="1" ht="24.95" customHeight="1">
      <c r="B64" s="59">
        <v>25</v>
      </c>
      <c r="C64" s="57" t="s">
        <v>67</v>
      </c>
      <c r="D64" s="60" t="s">
        <v>2</v>
      </c>
      <c r="E64" s="78">
        <v>1</v>
      </c>
      <c r="F64" s="78"/>
      <c r="G64" s="132">
        <f aca="true" t="shared" si="9" ref="G64">SUM(E64*F64)</f>
        <v>0</v>
      </c>
      <c r="H64" s="81">
        <v>21</v>
      </c>
      <c r="I64" s="89"/>
      <c r="J64" s="89"/>
    </row>
    <row r="65" spans="2:10" s="66" customFormat="1" ht="24.95" customHeight="1">
      <c r="B65" s="99"/>
      <c r="C65" s="67" t="s">
        <v>100</v>
      </c>
      <c r="D65" s="60"/>
      <c r="E65" s="78"/>
      <c r="F65" s="78"/>
      <c r="G65" s="133">
        <f>SUM(G64)</f>
        <v>0</v>
      </c>
      <c r="H65" s="81"/>
      <c r="I65" s="89"/>
      <c r="J65" s="89"/>
    </row>
    <row r="66" spans="2:10" s="66" customFormat="1" ht="24.95" customHeight="1">
      <c r="B66" s="69" t="s">
        <v>92</v>
      </c>
      <c r="C66" s="70" t="s">
        <v>75</v>
      </c>
      <c r="D66" s="75"/>
      <c r="E66" s="77"/>
      <c r="F66" s="77"/>
      <c r="G66" s="77"/>
      <c r="H66" s="80"/>
      <c r="I66" s="89"/>
      <c r="J66" s="89"/>
    </row>
    <row r="67" spans="2:10" s="66" customFormat="1" ht="24.95" customHeight="1">
      <c r="B67" s="101"/>
      <c r="C67" s="102" t="s">
        <v>121</v>
      </c>
      <c r="D67" s="103"/>
      <c r="E67" s="104"/>
      <c r="F67" s="104"/>
      <c r="G67" s="105"/>
      <c r="H67" s="83"/>
      <c r="I67" s="89"/>
      <c r="J67" s="89"/>
    </row>
    <row r="68" spans="2:10" s="66" customFormat="1" ht="24.95" customHeight="1">
      <c r="B68" s="95" t="s">
        <v>93</v>
      </c>
      <c r="C68" s="70" t="s">
        <v>78</v>
      </c>
      <c r="D68" s="84"/>
      <c r="E68" s="77"/>
      <c r="F68" s="77"/>
      <c r="G68" s="85"/>
      <c r="H68" s="80"/>
      <c r="I68" s="89"/>
      <c r="J68" s="89"/>
    </row>
    <row r="69" spans="2:10" s="66" customFormat="1" ht="24.95" customHeight="1">
      <c r="B69" s="59">
        <v>26</v>
      </c>
      <c r="C69" s="97" t="s">
        <v>79</v>
      </c>
      <c r="D69" s="60" t="s">
        <v>2</v>
      </c>
      <c r="E69" s="78">
        <v>1</v>
      </c>
      <c r="F69" s="78"/>
      <c r="G69" s="132">
        <f aca="true" t="shared" si="10" ref="G69:G74">SUM(E69*F69)</f>
        <v>0</v>
      </c>
      <c r="H69" s="81">
        <v>12</v>
      </c>
      <c r="I69" s="89"/>
      <c r="J69" s="89"/>
    </row>
    <row r="70" spans="2:10" s="66" customFormat="1" ht="24.95" customHeight="1">
      <c r="B70" s="59">
        <v>27</v>
      </c>
      <c r="C70" s="97" t="s">
        <v>72</v>
      </c>
      <c r="D70" s="60" t="s">
        <v>2</v>
      </c>
      <c r="E70" s="78">
        <v>1</v>
      </c>
      <c r="F70" s="78"/>
      <c r="G70" s="132">
        <f t="shared" si="10"/>
        <v>0</v>
      </c>
      <c r="H70" s="81">
        <v>20</v>
      </c>
      <c r="I70" s="89"/>
      <c r="J70" s="89"/>
    </row>
    <row r="71" spans="2:10" s="66" customFormat="1" ht="24.95" customHeight="1">
      <c r="B71" s="59">
        <v>28</v>
      </c>
      <c r="C71" s="97" t="s">
        <v>68</v>
      </c>
      <c r="D71" s="60" t="s">
        <v>2</v>
      </c>
      <c r="E71" s="78">
        <v>1</v>
      </c>
      <c r="F71" s="78"/>
      <c r="G71" s="132">
        <f t="shared" si="10"/>
        <v>0</v>
      </c>
      <c r="H71" s="81">
        <v>22</v>
      </c>
      <c r="I71" s="89"/>
      <c r="J71" s="89"/>
    </row>
    <row r="72" spans="2:10" s="66" customFormat="1" ht="35.25" customHeight="1">
      <c r="B72" s="59">
        <v>29</v>
      </c>
      <c r="C72" s="97" t="s">
        <v>80</v>
      </c>
      <c r="D72" s="60" t="s">
        <v>2</v>
      </c>
      <c r="E72" s="78">
        <v>1</v>
      </c>
      <c r="F72" s="78"/>
      <c r="G72" s="132">
        <f t="shared" si="10"/>
        <v>0</v>
      </c>
      <c r="H72" s="81">
        <v>13</v>
      </c>
      <c r="I72" s="89"/>
      <c r="J72" s="89"/>
    </row>
    <row r="73" spans="2:10" s="66" customFormat="1" ht="24.95" customHeight="1">
      <c r="B73" s="59">
        <v>30</v>
      </c>
      <c r="C73" s="97" t="s">
        <v>81</v>
      </c>
      <c r="D73" s="60" t="s">
        <v>2</v>
      </c>
      <c r="E73" s="78">
        <v>1</v>
      </c>
      <c r="F73" s="78"/>
      <c r="G73" s="132">
        <f t="shared" si="10"/>
        <v>0</v>
      </c>
      <c r="H73" s="81">
        <v>14</v>
      </c>
      <c r="I73" s="89"/>
      <c r="J73" s="89"/>
    </row>
    <row r="74" spans="2:10" s="66" customFormat="1" ht="24.95" customHeight="1">
      <c r="B74" s="59">
        <v>31</v>
      </c>
      <c r="C74" s="97" t="s">
        <v>82</v>
      </c>
      <c r="D74" s="60" t="s">
        <v>2</v>
      </c>
      <c r="E74" s="78">
        <v>1</v>
      </c>
      <c r="F74" s="78"/>
      <c r="G74" s="132">
        <f t="shared" si="10"/>
        <v>0</v>
      </c>
      <c r="H74" s="81">
        <v>18</v>
      </c>
      <c r="I74" s="89"/>
      <c r="J74" s="89"/>
    </row>
    <row r="75" spans="2:10" s="66" customFormat="1" ht="24.95" customHeight="1">
      <c r="B75" s="59"/>
      <c r="C75" s="67" t="s">
        <v>101</v>
      </c>
      <c r="D75" s="60"/>
      <c r="E75" s="78"/>
      <c r="F75" s="78"/>
      <c r="G75" s="133">
        <f>SUM(G69:G74)</f>
        <v>0</v>
      </c>
      <c r="H75" s="81"/>
      <c r="I75" s="89"/>
      <c r="J75" s="89"/>
    </row>
    <row r="76" spans="2:10" s="66" customFormat="1" ht="24.95" customHeight="1">
      <c r="B76" s="96" t="s">
        <v>94</v>
      </c>
      <c r="C76" s="98" t="s">
        <v>83</v>
      </c>
      <c r="D76" s="90"/>
      <c r="E76" s="91"/>
      <c r="F76" s="91"/>
      <c r="G76" s="92"/>
      <c r="H76" s="80"/>
      <c r="I76" s="89"/>
      <c r="J76" s="89"/>
    </row>
    <row r="77" spans="2:10" s="66" customFormat="1" ht="24.95" customHeight="1">
      <c r="B77" s="59">
        <v>32</v>
      </c>
      <c r="C77" s="97" t="s">
        <v>79</v>
      </c>
      <c r="D77" s="60" t="s">
        <v>2</v>
      </c>
      <c r="E77" s="78">
        <v>1</v>
      </c>
      <c r="F77" s="78"/>
      <c r="G77" s="132">
        <f aca="true" t="shared" si="11" ref="G77:G82">SUM(E77*F77)</f>
        <v>0</v>
      </c>
      <c r="H77" s="81">
        <v>12</v>
      </c>
      <c r="I77" s="89"/>
      <c r="J77" s="89"/>
    </row>
    <row r="78" spans="2:10" s="66" customFormat="1" ht="24.95" customHeight="1">
      <c r="B78" s="59">
        <v>33</v>
      </c>
      <c r="C78" s="97" t="s">
        <v>72</v>
      </c>
      <c r="D78" s="60" t="s">
        <v>2</v>
      </c>
      <c r="E78" s="78">
        <v>1</v>
      </c>
      <c r="F78" s="78"/>
      <c r="G78" s="132">
        <f t="shared" si="11"/>
        <v>0</v>
      </c>
      <c r="H78" s="81">
        <v>20</v>
      </c>
      <c r="I78" s="89"/>
      <c r="J78" s="89"/>
    </row>
    <row r="79" spans="2:10" s="66" customFormat="1" ht="24.95" customHeight="1">
      <c r="B79" s="59">
        <v>34</v>
      </c>
      <c r="C79" s="97" t="s">
        <v>68</v>
      </c>
      <c r="D79" s="60" t="s">
        <v>2</v>
      </c>
      <c r="E79" s="78">
        <v>1</v>
      </c>
      <c r="F79" s="78"/>
      <c r="G79" s="132">
        <f t="shared" si="11"/>
        <v>0</v>
      </c>
      <c r="H79" s="81">
        <v>22</v>
      </c>
      <c r="I79" s="89"/>
      <c r="J79" s="89"/>
    </row>
    <row r="80" spans="2:10" s="66" customFormat="1" ht="32.25" customHeight="1">
      <c r="B80" s="59">
        <v>35</v>
      </c>
      <c r="C80" s="97" t="s">
        <v>80</v>
      </c>
      <c r="D80" s="60" t="s">
        <v>2</v>
      </c>
      <c r="E80" s="78">
        <v>1</v>
      </c>
      <c r="F80" s="78"/>
      <c r="G80" s="132">
        <f t="shared" si="11"/>
        <v>0</v>
      </c>
      <c r="H80" s="81">
        <v>13</v>
      </c>
      <c r="I80" s="89"/>
      <c r="J80" s="89"/>
    </row>
    <row r="81" spans="2:10" s="66" customFormat="1" ht="24.95" customHeight="1">
      <c r="B81" s="59">
        <v>36</v>
      </c>
      <c r="C81" s="97" t="s">
        <v>81</v>
      </c>
      <c r="D81" s="60" t="s">
        <v>2</v>
      </c>
      <c r="E81" s="78">
        <v>1</v>
      </c>
      <c r="F81" s="78"/>
      <c r="G81" s="132">
        <f t="shared" si="11"/>
        <v>0</v>
      </c>
      <c r="H81" s="81">
        <v>14</v>
      </c>
      <c r="I81" s="89"/>
      <c r="J81" s="89"/>
    </row>
    <row r="82" spans="2:10" s="66" customFormat="1" ht="24.95" customHeight="1">
      <c r="B82" s="59">
        <v>37</v>
      </c>
      <c r="C82" s="97" t="s">
        <v>82</v>
      </c>
      <c r="D82" s="60" t="s">
        <v>2</v>
      </c>
      <c r="E82" s="78">
        <v>1</v>
      </c>
      <c r="F82" s="78"/>
      <c r="G82" s="132">
        <f t="shared" si="11"/>
        <v>0</v>
      </c>
      <c r="H82" s="81">
        <v>18</v>
      </c>
      <c r="I82" s="89"/>
      <c r="J82" s="89"/>
    </row>
    <row r="83" spans="2:10" s="66" customFormat="1" ht="24.95" customHeight="1">
      <c r="B83" s="59"/>
      <c r="C83" s="67" t="s">
        <v>104</v>
      </c>
      <c r="D83" s="60"/>
      <c r="E83" s="78"/>
      <c r="F83" s="78"/>
      <c r="G83" s="133">
        <f>SUM(G77:G82)</f>
        <v>0</v>
      </c>
      <c r="H83" s="81"/>
      <c r="I83" s="89"/>
      <c r="J83" s="89"/>
    </row>
    <row r="84" spans="2:10" s="66" customFormat="1" ht="24.95" customHeight="1">
      <c r="B84" s="96" t="s">
        <v>95</v>
      </c>
      <c r="C84" s="98" t="s">
        <v>84</v>
      </c>
      <c r="D84" s="90"/>
      <c r="E84" s="91"/>
      <c r="F84" s="91"/>
      <c r="G84" s="92"/>
      <c r="H84" s="80"/>
      <c r="I84" s="89"/>
      <c r="J84" s="89"/>
    </row>
    <row r="85" spans="2:10" s="66" customFormat="1" ht="24.95" customHeight="1">
      <c r="B85" s="59">
        <v>38</v>
      </c>
      <c r="C85" s="97" t="s">
        <v>85</v>
      </c>
      <c r="D85" s="60" t="s">
        <v>2</v>
      </c>
      <c r="E85" s="78">
        <v>2</v>
      </c>
      <c r="F85" s="78"/>
      <c r="G85" s="132">
        <f aca="true" t="shared" si="12" ref="G85">SUM(E85*F85)</f>
        <v>0</v>
      </c>
      <c r="H85" s="81">
        <v>23</v>
      </c>
      <c r="I85" s="89"/>
      <c r="J85" s="89"/>
    </row>
    <row r="86" spans="2:10" s="66" customFormat="1" ht="24.95" customHeight="1">
      <c r="B86" s="59"/>
      <c r="C86" s="67" t="s">
        <v>103</v>
      </c>
      <c r="D86" s="60"/>
      <c r="E86" s="78"/>
      <c r="F86" s="78"/>
      <c r="G86" s="133">
        <f>SUM(G85)</f>
        <v>0</v>
      </c>
      <c r="H86" s="81"/>
      <c r="I86" s="89"/>
      <c r="J86" s="89"/>
    </row>
    <row r="87" spans="2:10" s="66" customFormat="1" ht="24.95" customHeight="1">
      <c r="B87" s="96" t="s">
        <v>96</v>
      </c>
      <c r="C87" s="98" t="s">
        <v>86</v>
      </c>
      <c r="D87" s="90"/>
      <c r="E87" s="91"/>
      <c r="F87" s="91"/>
      <c r="G87" s="92"/>
      <c r="H87" s="80"/>
      <c r="I87" s="89"/>
      <c r="J87" s="89"/>
    </row>
    <row r="88" spans="2:10" s="66" customFormat="1" ht="24.95" customHeight="1">
      <c r="B88" s="59">
        <v>39</v>
      </c>
      <c r="C88" s="97" t="s">
        <v>85</v>
      </c>
      <c r="D88" s="60" t="s">
        <v>2</v>
      </c>
      <c r="E88" s="78">
        <v>2</v>
      </c>
      <c r="F88" s="78"/>
      <c r="G88" s="41">
        <f aca="true" t="shared" si="13" ref="G88:G91">SUM(E88*F88)</f>
        <v>0</v>
      </c>
      <c r="H88" s="81">
        <v>23</v>
      </c>
      <c r="I88" s="89"/>
      <c r="J88" s="89"/>
    </row>
    <row r="89" spans="2:10" s="66" customFormat="1" ht="24.95" customHeight="1">
      <c r="B89" s="59">
        <v>40</v>
      </c>
      <c r="C89" s="97" t="s">
        <v>87</v>
      </c>
      <c r="D89" s="60" t="s">
        <v>2</v>
      </c>
      <c r="E89" s="87">
        <v>1</v>
      </c>
      <c r="F89" s="87"/>
      <c r="G89" s="41">
        <f t="shared" si="13"/>
        <v>0</v>
      </c>
      <c r="H89" s="93" t="s">
        <v>89</v>
      </c>
      <c r="I89" s="89"/>
      <c r="J89" s="89"/>
    </row>
    <row r="90" spans="2:10" s="66" customFormat="1" ht="24.95" customHeight="1">
      <c r="B90" s="59">
        <v>41</v>
      </c>
      <c r="C90" s="97" t="s">
        <v>88</v>
      </c>
      <c r="D90" s="60" t="s">
        <v>2</v>
      </c>
      <c r="E90" s="87">
        <v>4</v>
      </c>
      <c r="F90" s="87"/>
      <c r="G90" s="41">
        <f t="shared" si="13"/>
        <v>0</v>
      </c>
      <c r="H90" s="93" t="s">
        <v>90</v>
      </c>
      <c r="I90" s="89"/>
      <c r="J90" s="89"/>
    </row>
    <row r="91" spans="2:12" s="66" customFormat="1" ht="24.95" customHeight="1">
      <c r="B91" s="59">
        <v>42</v>
      </c>
      <c r="C91" s="97" t="s">
        <v>122</v>
      </c>
      <c r="D91" s="60" t="s">
        <v>2</v>
      </c>
      <c r="E91" s="87">
        <v>6</v>
      </c>
      <c r="F91" s="87"/>
      <c r="G91" s="41">
        <f t="shared" si="13"/>
        <v>0</v>
      </c>
      <c r="H91" s="94" t="s">
        <v>91</v>
      </c>
      <c r="I91" s="89"/>
      <c r="J91" s="89"/>
      <c r="L91" s="106"/>
    </row>
    <row r="92" spans="2:10" s="66" customFormat="1" ht="24.95" customHeight="1">
      <c r="B92" s="59"/>
      <c r="C92" s="67" t="s">
        <v>102</v>
      </c>
      <c r="D92" s="129"/>
      <c r="E92" s="130"/>
      <c r="F92" s="130"/>
      <c r="G92" s="131">
        <f>SUM(G88:G91)</f>
        <v>0</v>
      </c>
      <c r="H92" s="94"/>
      <c r="I92" s="89"/>
      <c r="J92" s="89"/>
    </row>
    <row r="93" spans="2:10" s="66" customFormat="1" ht="24.95" customHeight="1">
      <c r="B93" s="96" t="s">
        <v>98</v>
      </c>
      <c r="C93" s="98" t="s">
        <v>97</v>
      </c>
      <c r="D93" s="90"/>
      <c r="E93" s="91"/>
      <c r="F93" s="91"/>
      <c r="G93" s="92"/>
      <c r="H93" s="83"/>
      <c r="I93" s="89"/>
      <c r="J93" s="89"/>
    </row>
    <row r="94" spans="2:10" s="66" customFormat="1" ht="31.5" customHeight="1">
      <c r="B94" s="51"/>
      <c r="C94" s="46" t="s">
        <v>123</v>
      </c>
      <c r="D94" s="51" t="s">
        <v>19</v>
      </c>
      <c r="E94" s="26">
        <v>1</v>
      </c>
      <c r="F94" s="12"/>
      <c r="G94" s="41">
        <f aca="true" t="shared" si="14" ref="G94:G102">SUM(E94*F94)</f>
        <v>0</v>
      </c>
      <c r="H94" s="83"/>
      <c r="I94" s="89"/>
      <c r="J94" s="89"/>
    </row>
    <row r="95" spans="2:10" s="66" customFormat="1" ht="24.95" customHeight="1">
      <c r="B95" s="51"/>
      <c r="C95" s="46" t="s">
        <v>105</v>
      </c>
      <c r="D95" s="51" t="s">
        <v>19</v>
      </c>
      <c r="E95" s="26">
        <v>1</v>
      </c>
      <c r="F95" s="12"/>
      <c r="G95" s="41">
        <f t="shared" si="14"/>
        <v>0</v>
      </c>
      <c r="H95" s="83"/>
      <c r="I95" s="89"/>
      <c r="J95" s="89"/>
    </row>
    <row r="96" spans="2:10" s="66" customFormat="1" ht="30" customHeight="1">
      <c r="B96" s="39"/>
      <c r="C96" s="57" t="s">
        <v>23</v>
      </c>
      <c r="D96" s="51" t="s">
        <v>19</v>
      </c>
      <c r="E96" s="51">
        <v>1</v>
      </c>
      <c r="F96" s="48"/>
      <c r="G96" s="41">
        <f t="shared" si="14"/>
        <v>0</v>
      </c>
      <c r="H96" s="89"/>
      <c r="I96" s="89"/>
      <c r="J96" s="89"/>
    </row>
    <row r="97" spans="2:10" s="66" customFormat="1" ht="30" customHeight="1">
      <c r="B97" s="39"/>
      <c r="C97" s="136" t="s">
        <v>24</v>
      </c>
      <c r="D97" s="51" t="s">
        <v>19</v>
      </c>
      <c r="E97" s="51">
        <v>1</v>
      </c>
      <c r="F97" s="48"/>
      <c r="G97" s="41">
        <f t="shared" si="14"/>
        <v>0</v>
      </c>
      <c r="H97" s="89"/>
      <c r="I97" s="89"/>
      <c r="J97" s="89"/>
    </row>
    <row r="98" spans="2:10" s="66" customFormat="1" ht="30" customHeight="1">
      <c r="B98" s="39"/>
      <c r="C98" s="136" t="s">
        <v>25</v>
      </c>
      <c r="D98" s="51" t="s">
        <v>19</v>
      </c>
      <c r="E98" s="51">
        <v>1</v>
      </c>
      <c r="F98" s="48"/>
      <c r="G98" s="41">
        <f t="shared" si="14"/>
        <v>0</v>
      </c>
      <c r="H98" s="89"/>
      <c r="I98" s="89"/>
      <c r="J98" s="89"/>
    </row>
    <row r="99" spans="2:10" s="66" customFormat="1" ht="30" customHeight="1">
      <c r="B99" s="60"/>
      <c r="C99" s="136" t="s">
        <v>26</v>
      </c>
      <c r="D99" s="60" t="s">
        <v>19</v>
      </c>
      <c r="E99" s="60">
        <v>1</v>
      </c>
      <c r="F99" s="109"/>
      <c r="G99" s="41">
        <f t="shared" si="14"/>
        <v>0</v>
      </c>
      <c r="H99" s="89"/>
      <c r="I99" s="89"/>
      <c r="J99" s="89"/>
    </row>
    <row r="100" spans="2:7" ht="24.95" customHeight="1">
      <c r="B100" s="60"/>
      <c r="C100" s="57" t="s">
        <v>111</v>
      </c>
      <c r="D100" s="60" t="s">
        <v>19</v>
      </c>
      <c r="E100" s="60">
        <v>1</v>
      </c>
      <c r="F100" s="109"/>
      <c r="G100" s="41">
        <f t="shared" si="14"/>
        <v>0</v>
      </c>
    </row>
    <row r="101" spans="2:7" ht="24.95" customHeight="1">
      <c r="B101" s="60"/>
      <c r="C101" s="57" t="s">
        <v>112</v>
      </c>
      <c r="D101" s="60" t="s">
        <v>19</v>
      </c>
      <c r="E101" s="60">
        <v>1</v>
      </c>
      <c r="F101" s="109"/>
      <c r="G101" s="41">
        <f t="shared" si="14"/>
        <v>0</v>
      </c>
    </row>
    <row r="102" spans="2:7" ht="24.95" customHeight="1">
      <c r="B102" s="60"/>
      <c r="C102" s="136" t="s">
        <v>27</v>
      </c>
      <c r="D102" s="60" t="s">
        <v>19</v>
      </c>
      <c r="E102" s="60">
        <v>1</v>
      </c>
      <c r="F102" s="109"/>
      <c r="G102" s="41">
        <f t="shared" si="14"/>
        <v>0</v>
      </c>
    </row>
    <row r="103" spans="2:10" s="52" customFormat="1" ht="24.95" customHeight="1">
      <c r="B103" s="60"/>
      <c r="C103" s="108" t="s">
        <v>116</v>
      </c>
      <c r="D103" s="126"/>
      <c r="E103" s="127"/>
      <c r="F103" s="128"/>
      <c r="G103" s="68">
        <f>SUM(G94:G102)</f>
        <v>0</v>
      </c>
      <c r="H103" s="1"/>
      <c r="I103" s="1"/>
      <c r="J103" s="1"/>
    </row>
    <row r="104" spans="2:7" ht="24.95" customHeight="1">
      <c r="B104" s="96" t="s">
        <v>106</v>
      </c>
      <c r="C104" s="98" t="s">
        <v>120</v>
      </c>
      <c r="D104" s="90"/>
      <c r="E104" s="91"/>
      <c r="F104" s="91"/>
      <c r="G104" s="92"/>
    </row>
    <row r="105" spans="2:10" s="137" customFormat="1" ht="24.95" customHeight="1">
      <c r="B105" s="60"/>
      <c r="C105" s="136" t="s">
        <v>125</v>
      </c>
      <c r="D105" s="60" t="s">
        <v>19</v>
      </c>
      <c r="E105" s="61">
        <v>1</v>
      </c>
      <c r="F105" s="62"/>
      <c r="G105" s="62">
        <f>E105*F105</f>
        <v>0</v>
      </c>
      <c r="H105" s="1"/>
      <c r="I105" s="1"/>
      <c r="J105" s="1"/>
    </row>
    <row r="106" spans="2:7" ht="24.95" customHeight="1">
      <c r="B106" s="60"/>
      <c r="C106" s="136" t="s">
        <v>108</v>
      </c>
      <c r="D106" s="60" t="s">
        <v>19</v>
      </c>
      <c r="E106" s="61">
        <v>1</v>
      </c>
      <c r="F106" s="62"/>
      <c r="G106" s="62">
        <f>SUM(E106*F106)</f>
        <v>0</v>
      </c>
    </row>
    <row r="107" spans="2:7" ht="24.95" customHeight="1">
      <c r="B107" s="60"/>
      <c r="C107" s="136" t="s">
        <v>109</v>
      </c>
      <c r="D107" s="60" t="s">
        <v>19</v>
      </c>
      <c r="E107" s="61">
        <v>1</v>
      </c>
      <c r="F107" s="62"/>
      <c r="G107" s="62">
        <f>SUM(E107*F107)</f>
        <v>0</v>
      </c>
    </row>
    <row r="108" spans="2:7" ht="24.95" customHeight="1" thickBot="1">
      <c r="B108" s="110"/>
      <c r="C108" s="108" t="s">
        <v>107</v>
      </c>
      <c r="D108" s="126"/>
      <c r="E108" s="127"/>
      <c r="F108" s="128"/>
      <c r="G108" s="128">
        <f>SUM(G105:G107)</f>
        <v>0</v>
      </c>
    </row>
    <row r="109" spans="2:7" ht="24.95" customHeight="1" thickBot="1">
      <c r="B109" s="116"/>
      <c r="C109" s="117" t="s">
        <v>113</v>
      </c>
      <c r="D109" s="118"/>
      <c r="E109" s="118"/>
      <c r="F109" s="119"/>
      <c r="G109" s="120">
        <f>G108+G103+G92+G86+G83+G75+G65+G62+G57+G52+G48+G45+G42+G39+G33+G26</f>
        <v>0</v>
      </c>
    </row>
    <row r="110" spans="2:7" ht="24.95" customHeight="1" thickBot="1">
      <c r="B110" s="111"/>
      <c r="C110" s="112" t="s">
        <v>114</v>
      </c>
      <c r="D110" s="113"/>
      <c r="E110" s="113"/>
      <c r="F110" s="114"/>
      <c r="G110" s="115">
        <f>G109*0.15</f>
        <v>0</v>
      </c>
    </row>
    <row r="111" spans="2:7" ht="24.95" customHeight="1" thickBot="1" thickTop="1">
      <c r="B111" s="121"/>
      <c r="C111" s="122" t="s">
        <v>115</v>
      </c>
      <c r="D111" s="123"/>
      <c r="E111" s="123"/>
      <c r="F111" s="124"/>
      <c r="G111" s="125">
        <f>SUM(G109:G110)</f>
        <v>0</v>
      </c>
    </row>
    <row r="112" ht="24.95" customHeight="1" thickTop="1"/>
    <row r="114" spans="2:5" ht="15.2" customHeight="1">
      <c r="B114" s="52"/>
      <c r="C114" s="49" t="s">
        <v>30</v>
      </c>
      <c r="D114" s="52"/>
      <c r="E114" s="52"/>
    </row>
    <row r="115" ht="15.2" customHeight="1">
      <c r="C115" s="25"/>
    </row>
    <row r="116" spans="3:7" ht="15.2" customHeight="1">
      <c r="C116" s="25"/>
      <c r="E116" s="138" t="s">
        <v>31</v>
      </c>
      <c r="F116" s="139"/>
      <c r="G116" s="139"/>
    </row>
    <row r="117" spans="3:7" ht="15.2" customHeight="1">
      <c r="C117" s="25"/>
      <c r="E117" s="138" t="s">
        <v>32</v>
      </c>
      <c r="F117" s="138"/>
      <c r="G117" s="138"/>
    </row>
  </sheetData>
  <mergeCells count="16">
    <mergeCell ref="B2:G6"/>
    <mergeCell ref="B7:G7"/>
    <mergeCell ref="B8:G8"/>
    <mergeCell ref="B9:G9"/>
    <mergeCell ref="F10:G10"/>
    <mergeCell ref="B11:G11"/>
    <mergeCell ref="D12:E12"/>
    <mergeCell ref="D14:E14"/>
    <mergeCell ref="F14:G14"/>
    <mergeCell ref="B15:G15"/>
    <mergeCell ref="E116:G116"/>
    <mergeCell ref="E117:G117"/>
    <mergeCell ref="B13:G13"/>
    <mergeCell ref="F12:G12"/>
    <mergeCell ref="B19:G19"/>
    <mergeCell ref="C16:G16"/>
  </mergeCells>
  <printOptions horizontalCentered="1"/>
  <pageMargins left="0.5905511811023623" right="0.5905511811023623" top="0.63" bottom="0.35433070866141736" header="0.2755905511811024" footer="0.1968503937007874"/>
  <pageSetup fitToHeight="2" fitToWidth="1" horizontalDpi="600" verticalDpi="600" orientation="portrait" paperSize="9" scale="78" r:id="rId2"/>
  <headerFooter alignWithMargins="0">
    <oddFooter>&amp;CStránka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Mgr. Roman ŠEBESTA</cp:lastModifiedBy>
  <cp:lastPrinted>2018-11-21T08:34:22Z</cp:lastPrinted>
  <dcterms:created xsi:type="dcterms:W3CDTF">1997-01-24T11:07:25Z</dcterms:created>
  <dcterms:modified xsi:type="dcterms:W3CDTF">2023-04-17T12:53:02Z</dcterms:modified>
  <cp:category/>
  <cp:version/>
  <cp:contentType/>
  <cp:contentStatus/>
</cp:coreProperties>
</file>